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90" windowWidth="15480" windowHeight="11505" activeTab="1"/>
  </bookViews>
  <sheets>
    <sheet name="KPK" sheetId="2" r:id="rId1"/>
    <sheet name="AJK" sheetId="4" r:id="rId2"/>
  </sheets>
  <definedNames>
    <definedName name="_xlnm._FilterDatabase" localSheetId="0" hidden="1">KPK!$B$2:$B$103</definedName>
    <definedName name="_xlnm.Print_Area" localSheetId="1">AJK!$A$1:$O$32</definedName>
    <definedName name="_xlnm.Print_Area" localSheetId="0">KPK!$A$1:$O$103</definedName>
    <definedName name="_xlnm.Print_Titles" localSheetId="1">AJK!$1:$2</definedName>
    <definedName name="_xlnm.Print_Titles" localSheetId="0">KPK!$1:$2</definedName>
  </definedNames>
  <calcPr calcId="114210" fullCalcOnLoad="1"/>
</workbook>
</file>

<file path=xl/calcChain.xml><?xml version="1.0" encoding="utf-8"?>
<calcChain xmlns="http://schemas.openxmlformats.org/spreadsheetml/2006/main">
  <c r="K103" i="2"/>
  <c r="L103"/>
  <c r="N103"/>
  <c r="L49"/>
  <c r="L17" i="4"/>
  <c r="N17"/>
  <c r="K17"/>
  <c r="K12"/>
  <c r="L12"/>
  <c r="N12"/>
  <c r="L31"/>
  <c r="N31"/>
  <c r="L30"/>
  <c r="N30"/>
  <c r="L29"/>
  <c r="N29"/>
  <c r="L28"/>
  <c r="N28"/>
  <c r="L27"/>
  <c r="N27"/>
  <c r="L26"/>
  <c r="N26"/>
  <c r="L25"/>
  <c r="L24"/>
  <c r="N24"/>
  <c r="L23"/>
  <c r="N23"/>
  <c r="L21"/>
  <c r="N21"/>
  <c r="L22"/>
  <c r="N22"/>
  <c r="L19"/>
  <c r="N19"/>
  <c r="L20"/>
  <c r="N20"/>
  <c r="L18"/>
  <c r="L15"/>
  <c r="L16"/>
  <c r="N16"/>
  <c r="L14"/>
  <c r="N14"/>
  <c r="L13"/>
  <c r="N13"/>
  <c r="L11"/>
  <c r="N11"/>
  <c r="L10"/>
  <c r="L9"/>
  <c r="N9"/>
  <c r="L8"/>
  <c r="N8"/>
  <c r="L7"/>
  <c r="N7"/>
  <c r="L5"/>
  <c r="L6"/>
  <c r="N6"/>
  <c r="L4"/>
  <c r="N4"/>
  <c r="K31"/>
  <c r="K30"/>
  <c r="K19"/>
  <c r="K20"/>
  <c r="K21"/>
  <c r="K22"/>
  <c r="K23"/>
  <c r="K24"/>
  <c r="K25"/>
  <c r="K26"/>
  <c r="K27"/>
  <c r="K28"/>
  <c r="K29"/>
  <c r="K18"/>
  <c r="K14"/>
  <c r="K15"/>
  <c r="K16"/>
  <c r="K13"/>
  <c r="K11"/>
  <c r="K10"/>
  <c r="K9"/>
  <c r="K8"/>
  <c r="K4"/>
  <c r="K5"/>
  <c r="K6"/>
  <c r="K7"/>
  <c r="L3"/>
  <c r="N3"/>
  <c r="K3"/>
  <c r="L6" i="2"/>
  <c r="L7"/>
  <c r="L8"/>
  <c r="L9"/>
  <c r="L10"/>
  <c r="L11"/>
  <c r="L12"/>
  <c r="L13"/>
  <c r="L14"/>
  <c r="L15"/>
  <c r="L16"/>
  <c r="L17"/>
  <c r="L18"/>
  <c r="L19"/>
  <c r="L20"/>
  <c r="L21"/>
  <c r="L22"/>
  <c r="L23"/>
  <c r="L24"/>
  <c r="L25"/>
  <c r="L26"/>
  <c r="L27"/>
  <c r="L28"/>
  <c r="L29"/>
  <c r="L30"/>
  <c r="L31"/>
  <c r="L32"/>
  <c r="L33"/>
  <c r="L34"/>
  <c r="L35"/>
  <c r="N35"/>
  <c r="L36"/>
  <c r="L37"/>
  <c r="N37"/>
  <c r="L38"/>
  <c r="L39"/>
  <c r="L40"/>
  <c r="L41"/>
  <c r="L42"/>
  <c r="L43"/>
  <c r="L44"/>
  <c r="L45"/>
  <c r="L46"/>
  <c r="L47"/>
  <c r="L48"/>
  <c r="L50"/>
  <c r="L51"/>
  <c r="L52"/>
  <c r="L53"/>
  <c r="L54"/>
  <c r="L55"/>
  <c r="L56"/>
  <c r="L57"/>
  <c r="L58"/>
  <c r="L59"/>
  <c r="L60"/>
  <c r="L61"/>
  <c r="L62"/>
  <c r="L63"/>
  <c r="L64"/>
  <c r="L65"/>
  <c r="L66"/>
  <c r="L67"/>
  <c r="L68"/>
  <c r="L69"/>
  <c r="L70"/>
  <c r="L71"/>
  <c r="L72"/>
  <c r="L73"/>
  <c r="L74"/>
  <c r="L75"/>
  <c r="L76"/>
  <c r="L77"/>
  <c r="L78"/>
  <c r="N78"/>
  <c r="L79"/>
  <c r="L80"/>
  <c r="N80"/>
  <c r="L81"/>
  <c r="L82"/>
  <c r="L83"/>
  <c r="L84"/>
  <c r="L85"/>
  <c r="L86"/>
  <c r="L87"/>
  <c r="L88"/>
  <c r="L89"/>
  <c r="N89"/>
  <c r="L90"/>
  <c r="L91"/>
  <c r="N91"/>
  <c r="L92"/>
  <c r="L93"/>
  <c r="L94"/>
  <c r="L95"/>
  <c r="N95"/>
  <c r="L96"/>
  <c r="L97"/>
  <c r="L98"/>
  <c r="L99"/>
  <c r="N99"/>
  <c r="L100"/>
  <c r="L101"/>
  <c r="L102"/>
  <c r="L5"/>
  <c r="L4"/>
  <c r="K22"/>
  <c r="K23"/>
  <c r="K24"/>
  <c r="K25"/>
  <c r="K26"/>
  <c r="K27"/>
  <c r="K28"/>
  <c r="K29"/>
  <c r="K30"/>
  <c r="K31"/>
  <c r="K32"/>
  <c r="K33"/>
  <c r="K34"/>
  <c r="K35"/>
  <c r="K36"/>
  <c r="K37"/>
  <c r="K38"/>
  <c r="K39"/>
  <c r="K40"/>
  <c r="K41"/>
  <c r="K42"/>
  <c r="K43"/>
  <c r="K44"/>
  <c r="N44"/>
  <c r="K45"/>
  <c r="K46"/>
  <c r="K47"/>
  <c r="K48"/>
  <c r="K50"/>
  <c r="K51"/>
  <c r="K52"/>
  <c r="N52"/>
  <c r="K53"/>
  <c r="K54"/>
  <c r="K55"/>
  <c r="K56"/>
  <c r="K57"/>
  <c r="K58"/>
  <c r="K59"/>
  <c r="K60"/>
  <c r="N60"/>
  <c r="K61"/>
  <c r="K62"/>
  <c r="K63"/>
  <c r="K64"/>
  <c r="K65"/>
  <c r="K66"/>
  <c r="K67"/>
  <c r="K68"/>
  <c r="N68"/>
  <c r="K69"/>
  <c r="K70"/>
  <c r="K71"/>
  <c r="K72"/>
  <c r="K73"/>
  <c r="K74"/>
  <c r="N74"/>
  <c r="K75"/>
  <c r="K76"/>
  <c r="N76"/>
  <c r="K77"/>
  <c r="K78"/>
  <c r="K79"/>
  <c r="K80"/>
  <c r="K81"/>
  <c r="K82"/>
  <c r="N82"/>
  <c r="K83"/>
  <c r="K84"/>
  <c r="N84"/>
  <c r="K85"/>
  <c r="K86"/>
  <c r="K87"/>
  <c r="K88"/>
  <c r="K89"/>
  <c r="K90"/>
  <c r="K91"/>
  <c r="K92"/>
  <c r="N92"/>
  <c r="K93"/>
  <c r="K94"/>
  <c r="K95"/>
  <c r="K96"/>
  <c r="N96"/>
  <c r="K97"/>
  <c r="K98"/>
  <c r="K99"/>
  <c r="K100"/>
  <c r="N100"/>
  <c r="K101"/>
  <c r="K102"/>
  <c r="K4"/>
  <c r="K5"/>
  <c r="K6"/>
  <c r="K7"/>
  <c r="K8"/>
  <c r="K9"/>
  <c r="K10"/>
  <c r="K11"/>
  <c r="K12"/>
  <c r="K13"/>
  <c r="K14"/>
  <c r="K15"/>
  <c r="K16"/>
  <c r="K17"/>
  <c r="K18"/>
  <c r="K19"/>
  <c r="K20"/>
  <c r="K21"/>
  <c r="N53"/>
  <c r="N54"/>
  <c r="N55"/>
  <c r="N56"/>
  <c r="N57"/>
  <c r="N58"/>
  <c r="N59"/>
  <c r="N61"/>
  <c r="N62"/>
  <c r="N63"/>
  <c r="N64"/>
  <c r="N65"/>
  <c r="N66"/>
  <c r="N67"/>
  <c r="N69"/>
  <c r="N70"/>
  <c r="N71"/>
  <c r="N72"/>
  <c r="N73"/>
  <c r="N75"/>
  <c r="N77"/>
  <c r="N79"/>
  <c r="N81"/>
  <c r="N83"/>
  <c r="N85"/>
  <c r="N87"/>
  <c r="N88"/>
  <c r="N90"/>
  <c r="N94"/>
  <c r="N98"/>
  <c r="N102"/>
  <c r="N50"/>
  <c r="N48"/>
  <c r="N47"/>
  <c r="N46"/>
  <c r="N45"/>
  <c r="N41"/>
  <c r="N42"/>
  <c r="N43"/>
  <c r="N39"/>
  <c r="N40"/>
  <c r="N38"/>
  <c r="N36"/>
  <c r="N34"/>
  <c r="N33"/>
  <c r="N32"/>
  <c r="N31"/>
  <c r="N30"/>
  <c r="N29"/>
  <c r="N28"/>
  <c r="N27"/>
  <c r="N26"/>
  <c r="N25"/>
  <c r="N24"/>
  <c r="N23"/>
  <c r="N22"/>
  <c r="N21"/>
  <c r="N20"/>
  <c r="N19"/>
  <c r="N18"/>
  <c r="N17"/>
  <c r="N16"/>
  <c r="N15"/>
  <c r="N14"/>
  <c r="N13"/>
  <c r="N12"/>
  <c r="N11"/>
  <c r="N10"/>
  <c r="N9"/>
  <c r="N8"/>
  <c r="N7"/>
  <c r="N6"/>
  <c r="N5"/>
  <c r="N4"/>
  <c r="L3"/>
  <c r="N3"/>
  <c r="K3"/>
  <c r="N101"/>
  <c r="N97"/>
  <c r="N93"/>
  <c r="N51"/>
  <c r="N10" i="4"/>
  <c r="N5"/>
  <c r="N18"/>
  <c r="N86" i="2"/>
  <c r="N25" i="4"/>
  <c r="N15"/>
</calcChain>
</file>

<file path=xl/sharedStrings.xml><?xml version="1.0" encoding="utf-8"?>
<sst xmlns="http://schemas.openxmlformats.org/spreadsheetml/2006/main" count="563" uniqueCount="512">
  <si>
    <t>Recommendation for terminationsent to client vide our letter No 2778/334/JK/11-A/13551 Dated 10-05-2010</t>
  </si>
  <si>
    <t xml:space="preserve">Terminated vide client letter No 9137/4-c Dated 20/03/2010.
</t>
  </si>
  <si>
    <t>i)- First Terminated vide letter No 7599/ I.TE dated 06-11-2009.
ii)- Now the contracte has been revived by the client on April 27, 2010.</t>
  </si>
  <si>
    <t>Recommendation for termination sent to client for concurrence vide our letter No 2778/334/JK/11-A/12137 Dated 18-03-2010</t>
  </si>
  <si>
    <t>Terminated vide  letter No 8963/4-C Dated 09-03-2010</t>
  </si>
  <si>
    <t xml:space="preserve">i- Recommendation for LDs sent to Employer vide letter No 2778/334/JK/11-A/14021 Dated 24-05-2010
ii- Possession of around 15 sites still not given to contractor  as per Mr. Salman shahid </t>
  </si>
  <si>
    <t>Recommendation for termination sent to client for concurrence vide our letter No 2778/334/JK/11-A/12322 Dated 27-03-2010</t>
  </si>
  <si>
    <t>Recommendation for termination sent to client for concurrence vide our letter No 2778/334/JK/11-A/12324 Dated 27-03-2010</t>
  </si>
  <si>
    <t>Recommendation for termination sent to client for concurrence vide our letter No 2778/334/JK/11-A/12323 Dated 27-03-2010</t>
  </si>
  <si>
    <t>Terminated vide  letter No 8962/4-C Dated 09-03-2010</t>
  </si>
  <si>
    <t>Recommended for Termination (case is in process to be sent to client)</t>
  </si>
  <si>
    <t>Recommended for LDs</t>
  </si>
  <si>
    <t>Recommended for termination (case is in process to be sent to client)</t>
  </si>
  <si>
    <t>S. No</t>
  </si>
  <si>
    <t>Contract No</t>
  </si>
  <si>
    <t>Package No</t>
  </si>
  <si>
    <t>Facilities</t>
  </si>
  <si>
    <t>Name of contractor</t>
  </si>
  <si>
    <t>Date of commencement</t>
  </si>
  <si>
    <t>Date of  Original Completion</t>
  </si>
  <si>
    <t xml:space="preserve">  Revised Completion Date i/c EOT(s) if any</t>
  </si>
  <si>
    <t>Latest Physical Progress Achieved
 (% age)</t>
  </si>
  <si>
    <t>Overall Physical Progress
(% age)</t>
  </si>
  <si>
    <t>Planned Progress
(% age)</t>
  </si>
  <si>
    <t>Date on which the physical progress should have been completed</t>
  </si>
  <si>
    <t>To Date</t>
  </si>
  <si>
    <t xml:space="preserve"> Lag
(% age)</t>
  </si>
  <si>
    <t>Remarks</t>
  </si>
  <si>
    <t>PERRA/Abbottabad/03/2007</t>
  </si>
  <si>
    <r>
      <rPr>
        <i/>
        <sz val="12"/>
        <rFont val="Arial"/>
        <family val="2"/>
      </rPr>
      <t>GGPS Bakote *</t>
    </r>
    <r>
      <rPr>
        <sz val="12"/>
        <rFont val="Arial"/>
        <family val="2"/>
      </rPr>
      <t xml:space="preserve">
GGPS Sangal
GGMS Aliabad
GPS Saranda
GPS Aliabad
</t>
    </r>
  </si>
  <si>
    <t>0
91
77
91
76</t>
  </si>
  <si>
    <t>N/A</t>
  </si>
  <si>
    <t>PERRA/Abbottabad/02/2007</t>
  </si>
  <si>
    <t>GPS DEHRA
GGPS JULAIAL
GPS LAMIA LARAN
GGPS HILL BEROTE
GGPS Lahoor Kuss</t>
  </si>
  <si>
    <t>M/s Fazal Karim &amp; Co.</t>
  </si>
  <si>
    <t>90
70
53
69
7</t>
  </si>
  <si>
    <t>PERRA/Abbottabad/05/2007</t>
  </si>
  <si>
    <t>6A</t>
  </si>
  <si>
    <r>
      <t xml:space="preserve">GPS Namal
GGPS Bandian
</t>
    </r>
    <r>
      <rPr>
        <i/>
        <sz val="12"/>
        <color indexed="8"/>
        <rFont val="Arial"/>
        <family val="2"/>
      </rPr>
      <t>GGPS Tarrach *</t>
    </r>
    <r>
      <rPr>
        <sz val="12"/>
        <color indexed="8"/>
        <rFont val="Arial"/>
        <family val="2"/>
      </rPr>
      <t xml:space="preserve">
GPS Chaleesan
GPS Majuhan 
GPS Nara
GPS Tarrach
GGPS Lower Kurli
GGPS Upper Kurli
GGPS Garhi Nambal</t>
    </r>
  </si>
  <si>
    <t xml:space="preserve"> M/s Anwar &amp; Brothers</t>
  </si>
  <si>
    <t>83
94
0
30
59
86
95
21
61
61</t>
  </si>
  <si>
    <t>PERRA/Abbottabad/11/2007</t>
  </si>
  <si>
    <t>15A</t>
  </si>
  <si>
    <t xml:space="preserve">GPS Rahi
GPS Kund Battal
GMS Bathian
GPS Malmoolla
GPS Baseera
</t>
  </si>
  <si>
    <t>65
95
78
95
22</t>
  </si>
  <si>
    <t>PERRA/Abbottabad/30/2007</t>
  </si>
  <si>
    <t>21B</t>
  </si>
  <si>
    <t>GHSS RICH BHEN</t>
  </si>
  <si>
    <t>M/s Perk Engineering Services</t>
  </si>
  <si>
    <t>PERRA/Abbottabad/36/2007</t>
  </si>
  <si>
    <t>25A</t>
  </si>
  <si>
    <t>GHS Chamiali</t>
  </si>
  <si>
    <t>PERRA/Abbottabad/46/2008</t>
  </si>
  <si>
    <t>57A</t>
  </si>
  <si>
    <t>GHS Dhamtor</t>
  </si>
  <si>
    <t>PERRA/Abbottabad/29/2007</t>
  </si>
  <si>
    <t>7B</t>
  </si>
  <si>
    <t xml:space="preserve">GPS Drair               </t>
  </si>
  <si>
    <t xml:space="preserve"> M/s TAHIR KHAN&amp;CO,</t>
  </si>
  <si>
    <t>PERRA/Abbottabad/38/2008</t>
  </si>
  <si>
    <t>60A</t>
  </si>
  <si>
    <t>GHS Havalian No.2</t>
  </si>
  <si>
    <t>M/s Haroon Rashid &amp; Sons</t>
  </si>
  <si>
    <t>PERRA/Abbottabad/39/2008</t>
  </si>
  <si>
    <t>13C</t>
  </si>
  <si>
    <t>GHS NAWASHER</t>
  </si>
  <si>
    <t>PERRA/Abbottabad/47/2008</t>
  </si>
  <si>
    <t>17C</t>
  </si>
  <si>
    <t>GPS Havalian No.3</t>
  </si>
  <si>
    <t>PERRA/Abbottabad/52/2008</t>
  </si>
  <si>
    <t>86,87,88, 89</t>
  </si>
  <si>
    <t xml:space="preserve">GGPS Talhar
GPS Bandi Matrach
GPS Pando Thana
GGPS Paswal Mian
GPS Sial 
</t>
  </si>
  <si>
    <t>M/s Iftikhar Ahmad Khan &amp; Brothers</t>
  </si>
  <si>
    <t>65
64
49
58
62</t>
  </si>
  <si>
    <t>PERRA/Abbottabad/60/2008</t>
  </si>
  <si>
    <t>GPS KOHALIAN</t>
  </si>
  <si>
    <t>PERRA/Abbottabad/65/2008</t>
  </si>
  <si>
    <t>GPS Kutla</t>
  </si>
  <si>
    <t>PERRA/Abbottabad/53/2008</t>
  </si>
  <si>
    <t>GGPS SATORA
GPS SATORA</t>
  </si>
  <si>
    <t>47
82</t>
  </si>
  <si>
    <t>PERRA/Abbottabad/57/2009</t>
  </si>
  <si>
    <t>42,43</t>
  </si>
  <si>
    <t>GGPS Hiran
GPS Dheri Hotar 
GPS Bandiali
GPS Pehalwan</t>
  </si>
  <si>
    <t>PERRA/Abbottabad/72/2009</t>
  </si>
  <si>
    <t>GMS Nawashehr</t>
  </si>
  <si>
    <t>PERRA/Abbottabad/66/2008</t>
  </si>
  <si>
    <t>32A</t>
  </si>
  <si>
    <t>GHS Mirpur</t>
  </si>
  <si>
    <t>PERRA/Abbottabad/64/2009</t>
  </si>
  <si>
    <t>GPS ShaheedAbad</t>
  </si>
  <si>
    <t>PERRA/Abbottabad/62/2009</t>
  </si>
  <si>
    <t>GGPS Raily</t>
  </si>
  <si>
    <t>PERRA/Abbottabad/71/2009</t>
  </si>
  <si>
    <t>125-A
125-B</t>
  </si>
  <si>
    <t>GPS Mallah
GPS Salwala</t>
  </si>
  <si>
    <t>PERRA/Abbottabad/102/2009</t>
  </si>
  <si>
    <t>GPS Thannah Totani
GHS Bhuraj</t>
  </si>
  <si>
    <t>M/s Ihsanullah khan</t>
  </si>
  <si>
    <t>32
6</t>
  </si>
  <si>
    <t>PERRA/Abbottabad/83/2009</t>
  </si>
  <si>
    <t>25B</t>
  </si>
  <si>
    <t xml:space="preserve">GPS Lari
GPS Barwala
GPS Chamiali
GPS Gahiar
</t>
  </si>
  <si>
    <t>PERRA/Abbottabad/100/2009</t>
  </si>
  <si>
    <t>76A</t>
  </si>
  <si>
    <t>GPS Batta Kari</t>
  </si>
  <si>
    <t>PERRA/Abbottabad/95/2009</t>
  </si>
  <si>
    <t>16C</t>
  </si>
  <si>
    <t>GPS Jhafar</t>
  </si>
  <si>
    <t>M/s Zafar Iqbal</t>
  </si>
  <si>
    <t>PERRA/Abbottabad/74/2009</t>
  </si>
  <si>
    <t>GGPS Sohlan Payeen</t>
  </si>
  <si>
    <t>PERRA/Abbottabad/105/2009</t>
  </si>
  <si>
    <t>GGPS Shaqiqa
GGPS Rich Bhen</t>
  </si>
  <si>
    <t>17
35</t>
  </si>
  <si>
    <t>PERRA/Abbottabad/87/2009</t>
  </si>
  <si>
    <t>33A</t>
  </si>
  <si>
    <t>GPS Kaseel</t>
  </si>
  <si>
    <t>M/s Workman Const</t>
  </si>
  <si>
    <t>PERRA/Abbottabad/75/2009</t>
  </si>
  <si>
    <t>127B</t>
  </si>
  <si>
    <t xml:space="preserve">GPS Mukdabi
GPS Zaro Gali
</t>
  </si>
  <si>
    <t>2
19</t>
  </si>
  <si>
    <t>PERRA/Abbottabad/114/2009</t>
  </si>
  <si>
    <t>26A</t>
  </si>
  <si>
    <t xml:space="preserve">GGPS Phelwan
GPS Jogi Maira
</t>
  </si>
  <si>
    <t>M/s Sabeeb ur Rehman</t>
  </si>
  <si>
    <t>PERRA/Mansehra/69/2008</t>
  </si>
  <si>
    <t xml:space="preserve">GGPS Granthali
GPS Dadar Qadeem
GPS Granthali
GGPS BAKKI
GGPS Sulan Bandi
</t>
  </si>
  <si>
    <t>100
100
78
58
24</t>
  </si>
  <si>
    <r>
      <t xml:space="preserve">For </t>
    </r>
    <r>
      <rPr>
        <b/>
        <sz val="12"/>
        <color indexed="8"/>
        <rFont val="Arial"/>
        <family val="2"/>
      </rPr>
      <t xml:space="preserve">GGPS BAKKI </t>
    </r>
    <r>
      <rPr>
        <sz val="12"/>
        <color indexed="8"/>
        <rFont val="Arial"/>
        <family val="2"/>
      </rPr>
      <t>Recommendation for LDs sent to Employer vide letter No 2778/334/JK/11-A/14021 Dated 24-05-2010</t>
    </r>
  </si>
  <si>
    <t>PERRA/Man/74/2008</t>
  </si>
  <si>
    <t>GGPS Sikandara
GPS Sikandara</t>
  </si>
  <si>
    <t>M/s Irshad Khan &amp; Co.</t>
  </si>
  <si>
    <t>60
55</t>
  </si>
  <si>
    <t>Recommendation for LDs sent to Employer vide letter No 2778/334/JK/11-A/14021 Dated 24-05-2010</t>
  </si>
  <si>
    <t>PERRA/MANSEHRA/103/2008.</t>
  </si>
  <si>
    <t>60B</t>
  </si>
  <si>
    <t>GPS Damnala
GPS Kamar Mary</t>
  </si>
  <si>
    <t>45
55</t>
  </si>
  <si>
    <t>PERRA/MAN/94/2008.</t>
  </si>
  <si>
    <t xml:space="preserve">1 GGCMS Shang Ratta
2 GGPS Chandni
3 GPS Harori Bala
</t>
  </si>
  <si>
    <t>50
64
8</t>
  </si>
  <si>
    <t>PERRA/MANSEHRA/85/2008.</t>
  </si>
  <si>
    <t>GGHSS Baffa</t>
  </si>
  <si>
    <t>PERRA/MANSEHRA/5/2009.</t>
  </si>
  <si>
    <t>11A</t>
  </si>
  <si>
    <t>1) GGMS Jabori
2) GPS Kayyan
3) GPS Mathal
4) GGPS Chelabagh</t>
  </si>
  <si>
    <t>60
10
30
70</t>
  </si>
  <si>
    <t>PERRA/MANSEHRA/133/2009</t>
  </si>
  <si>
    <t>1. GGPS Sherpur
2. GPS Banda Shekhan
3.  GPS Rash Sikandara</t>
  </si>
  <si>
    <t xml:space="preserve">
18
50
42</t>
  </si>
  <si>
    <t>PERRA/MANSEHRA/131/2009</t>
  </si>
  <si>
    <t>GPS Chanial
GPS Lubar
GPS Parkhaian</t>
  </si>
  <si>
    <t xml:space="preserve">M/s Lawari Construction
</t>
  </si>
  <si>
    <t>26
28
28</t>
  </si>
  <si>
    <t xml:space="preserve">PERRA/MANSEHRA/SCIPS/2009 * </t>
  </si>
  <si>
    <t>SCIPS-1</t>
  </si>
  <si>
    <t>GGPS SHAMSABAD
GGPS CHAM BHATTI
GPS BAKRIAN
GPS KANDI HILKOT
GPS SHANG RATA
GPS HAIR NAROTI
GGPS CHARYAN
GPS BATTI
GPS CHALLUNDRAIN
GPS DEVELY
GPS SALDHAR NO.1
GPS CHARIAN</t>
  </si>
  <si>
    <t>100
100
3
58
58
100
100
73
3
66
52
0
100</t>
  </si>
  <si>
    <t>GPS HOTAR NARA
GGPS SARI SUBIDAR
GPS NOGRAM BATTAL
GGPS KHAKOO
GPS KHAKHOO
GGPS HARRORI PAYEEN
GGPS KARMANG BALA
GPS KUND BALA
GGPS KANDO GALI
GGPS MALOOKRA BATTAL
GPS GALI BALI MANG</t>
  </si>
  <si>
    <t>37
52
100
68
59
58
15
52
54
4
56</t>
  </si>
  <si>
    <t xml:space="preserve">GGPS THIRDA BATTAL
GPS HILKOT
GPS NEEL BAN
GPS SHAROTO PHALI
GPS SATHAN GALI
GPS TREADDA
GPS HOLA 
GPS BAYAN
GGPS ASHWAL
</t>
  </si>
  <si>
    <t>3
0
3
0
4
0
37
3
49</t>
  </si>
  <si>
    <t>GPS GALI GADDA
GPS MALKAN
GPS KHAN
GPS SERI BALA
GPS CHATTAR PLAIN
GPS SHARKOOL
GGPS SHARKOOL
GPS DHERI SHARKOOL
GPS BELA ZIARAT</t>
  </si>
  <si>
    <t>0
55
42
54
4
3
41
59
100</t>
  </si>
  <si>
    <t>GPS DHAMBORI
GPS LACHI MANG
GPS HAR NAKKA
GGPS MAHALLAH MUDASAR
GPS RAITRA
GGPS SHAKOORA
GGPS LACHI MANG
GPS Shakoora
GGPS Bai Bala</t>
  </si>
  <si>
    <t>8
60
59
100
57
3
60
0
58</t>
  </si>
  <si>
    <t>PERRA/Mansehra/51/2008</t>
  </si>
  <si>
    <t>73-A</t>
  </si>
  <si>
    <t>GHS Thakra</t>
  </si>
  <si>
    <t>50
50
50
8</t>
  </si>
  <si>
    <t>PERRA/MAN/105/2008.</t>
  </si>
  <si>
    <t>GGPS New Darband</t>
  </si>
  <si>
    <t>66
65
66</t>
  </si>
  <si>
    <t>Man/99/2008</t>
  </si>
  <si>
    <t>GPS Phuldar
GPS Baradar</t>
  </si>
  <si>
    <t>55
50</t>
  </si>
  <si>
    <t>PERRA/MANS
EHRA/106/2009</t>
  </si>
  <si>
    <t>69-B</t>
  </si>
  <si>
    <t>GPS Jiggi Pain</t>
  </si>
  <si>
    <t>PERRA/Battagram/07/2007</t>
  </si>
  <si>
    <t>GPS Barkaley/Mangane Kalay Sijbair
GPS Sajbair</t>
  </si>
  <si>
    <t>M/s Shoukat Khan &amp; Co.</t>
  </si>
  <si>
    <t>67
67</t>
  </si>
  <si>
    <t>Recommendations for LDs have been sent to Client.</t>
  </si>
  <si>
    <t>PERRA/Battagram/30/2008</t>
  </si>
  <si>
    <t>GPS Pitow Nogram</t>
  </si>
  <si>
    <t>PERRA/Battagram/51/2008</t>
  </si>
  <si>
    <t>55A</t>
  </si>
  <si>
    <t>GGPS Chaloni</t>
  </si>
  <si>
    <t>PERRA/Battagram/71/2009</t>
  </si>
  <si>
    <t>KFW-4</t>
  </si>
  <si>
    <t>GMS Banna</t>
  </si>
  <si>
    <t>PERRA/Kohistan/02/2007</t>
  </si>
  <si>
    <t>6-A</t>
  </si>
  <si>
    <t>GPS Galgan
GPS Sangai</t>
  </si>
  <si>
    <t>31
28</t>
  </si>
  <si>
    <t>LDs imposed vide employer Letter No 063/1-G Dated 10-03-2010</t>
  </si>
  <si>
    <t>PERRA/Kohistan/06/2007</t>
  </si>
  <si>
    <t xml:space="preserve">GMS Badakot
GPS Bataira Pain
GPS Batal Harran
GMS ParaGari Harran
GPS Nasro
GPS Baila Sali Khail
</t>
  </si>
  <si>
    <t>12
30
8
1
1
1</t>
  </si>
  <si>
    <t>PERRA/Kohistan/07/2007</t>
  </si>
  <si>
    <t xml:space="preserve">
GPS Ashial Seo
GPS Kai Rustam Abad
GPS Kai Sher Seo
GPS Ramal
</t>
  </si>
  <si>
    <t>30
31
70
20</t>
  </si>
  <si>
    <t>PERRA/Kohistan/08/2007</t>
  </si>
  <si>
    <t>GGMS Guli Bagh</t>
  </si>
  <si>
    <t>PERRA/Kohistan/13/2007</t>
  </si>
  <si>
    <t>6C</t>
  </si>
  <si>
    <t>GHS Pattan</t>
  </si>
  <si>
    <t>PERRA/KOHISTAN/13/2008</t>
  </si>
  <si>
    <t>GHS Bataira</t>
  </si>
  <si>
    <t>PERRA/KOHISTAN/17/2009</t>
  </si>
  <si>
    <t>12A</t>
  </si>
  <si>
    <t>GHS Sherakot</t>
  </si>
  <si>
    <t xml:space="preserve">
PERRA/Gov-ABBOTTABAD/08/2007</t>
  </si>
  <si>
    <t xml:space="preserve">Package 04-A/2007 </t>
  </si>
  <si>
    <t>District Account Office</t>
  </si>
  <si>
    <t>M/s SMS &amp; Co.</t>
  </si>
  <si>
    <t>09/Forest</t>
  </si>
  <si>
    <t>Forest Buildings Siran</t>
  </si>
  <si>
    <t>Perra/Forest.01/BTM/08/2008</t>
  </si>
  <si>
    <t xml:space="preserve">DFO Residence Battagarm.
Range Quarter Battagram.
Assistant Quarter Battagram.
Senior Clerk Quarter  Battagarm.  
Four Junior Clerk Quarter Battagram. 
Two Forester Quarter Battagram. 
One Driver &amp; One Chowkidar Quarter Battagram.
Two Chowkidar Quarter Battagram.  
Two Peon Quarter Battagram
</t>
  </si>
  <si>
    <t xml:space="preserve">81
81
76
81
76
76
61
76
74
</t>
  </si>
  <si>
    <t>PERRA/GOV/ KOHISTAN/06/2008</t>
  </si>
  <si>
    <t xml:space="preserve">Police Post Jijal
Police Post Kayal   </t>
  </si>
  <si>
    <t>60
49</t>
  </si>
  <si>
    <t>PERRA/AGRI- 04/ KOHISTAN/11/2008</t>
  </si>
  <si>
    <t>Tehsil Agriculture Office Dassu</t>
  </si>
  <si>
    <t>PERRA/Kohistan/ 33/2009</t>
  </si>
  <si>
    <t>H-33</t>
  </si>
  <si>
    <t>BHU Goshali</t>
  </si>
  <si>
    <t>PERRA/Kohistan/ 34/2009</t>
  </si>
  <si>
    <t>H-34</t>
  </si>
  <si>
    <t>BHU Jijal</t>
  </si>
  <si>
    <t>Bakot Lahoor Road (Khushi Kot - Lahoor)</t>
  </si>
  <si>
    <t>Single Package</t>
  </si>
  <si>
    <t>Man/86/2007</t>
  </si>
  <si>
    <t>1) GPS Banda Feroz Khan
2) GGPS Hawa Gali</t>
  </si>
  <si>
    <t>72
72</t>
  </si>
  <si>
    <t>PERRA/Battagram/28/2008</t>
  </si>
  <si>
    <t>GHS Paimal 
GGMS Sultan Abad
GPS Seri Paimal</t>
  </si>
  <si>
    <t>61
61
50</t>
  </si>
  <si>
    <t>PERRA/Shangla/13/2007</t>
  </si>
  <si>
    <t>1-B</t>
  </si>
  <si>
    <t>GHS Titwalan</t>
  </si>
  <si>
    <t>M/s Umer Rehman &amp; Co</t>
  </si>
  <si>
    <t>Recommendations for imposition of LDs are sent to Client vide our letter No. 2778/334/JK/11-A/11294 dated February 17,2010</t>
  </si>
  <si>
    <t xml:space="preserve">
I-B
II-B
III-A
III-B
IV-A
VI-B
VII-A
VII-B
VIII-A
</t>
  </si>
  <si>
    <t>GPS Garai Kandow
GPS Dara Serai
GPS Nakhtar
GGPS Kohay
GPS Alami Banada Martung
GPS Mandoria
GPS Kankar
GPS Kadona
GPS Dod Banai
GPS Didal
GGPS Faiza Bain
GGPS Khonan
GPS Banj Sanila
GGPS Gharai
GPS Enawar
GGPS Palang Sar
GPS Chakisar Kuzpaw
GGPS Cheedam
GPS Dar kalay
GGPS Dandai Chakisar
GPS Siknai Kandawgai
GMS Said Abad
GPS Opal
GGPS Langbar No.1
GPS Gali Butt
GPS Manga
GHS Kuz Karora
GPS Gunangar</t>
  </si>
  <si>
    <t>35.00
17.00
5
20.00
5
20
20.00
35
5.00
5.00
20.00
20.00
5.00
20.00
20.00
20.00
10.00
5.00
20
35.00
20.00
20.00
5.00
35.00
5.00
20.00
0
5.00</t>
  </si>
  <si>
    <t>PERRA/GOV-Shangla/02/2008</t>
  </si>
  <si>
    <t>Police Post, Olandar</t>
  </si>
  <si>
    <t>PERRA/GOV-Shangla/06/2008</t>
  </si>
  <si>
    <t>Police Post Yakhtangi</t>
  </si>
  <si>
    <t>Paimal Rangeenabad Road</t>
  </si>
  <si>
    <t>8-A</t>
  </si>
  <si>
    <t>PERRA/Abbottabad/12/2007</t>
  </si>
  <si>
    <t>10A</t>
  </si>
  <si>
    <t>GGPS Dalola No.1
GGPS Hadora Bandi
GGPS Darra
GGPS Hadora Khas
GPS Chengali
GPS Tarkote
GPS Dedal
GPS Sirla
GPS Hadora
GPS Dara</t>
  </si>
  <si>
    <t>M/s Khan Muhammad Khan</t>
  </si>
  <si>
    <t>50
38
16
19
14
15
50
16
38
25</t>
  </si>
  <si>
    <t>PERRA/Abbottabad/32/2007</t>
  </si>
  <si>
    <t>15C</t>
  </si>
  <si>
    <t>GPS Bat Nara
GPS Nagri Tutial
GPS
Gambeer # 1</t>
  </si>
  <si>
    <t>48
85
74</t>
  </si>
  <si>
    <t>PERRA/Abbottabad/14/2007</t>
  </si>
  <si>
    <t>GPS Ghari</t>
  </si>
  <si>
    <t>M/s Perfect Builder</t>
  </si>
  <si>
    <t>PERRA/Battagram/41/2008</t>
  </si>
  <si>
    <t>43-A</t>
  </si>
  <si>
    <t>1. GGPS Kaklai Bala
2. GPS Ander Wali Takya</t>
  </si>
  <si>
    <t>15
5</t>
  </si>
  <si>
    <t>PERRA/KOHISTAN/03/2006</t>
  </si>
  <si>
    <t>GGPS Chakai
GGPS Moreen
GHS Bankad
GPS Bankad
GPS Bazar Ranolia
GHS Jijal
GPS Jijal
GPS KM Palalo
GPS Sanga Kandow</t>
  </si>
  <si>
    <t>26.35
29.42
0.18
22.74
12.16
15.39
11.77
26.32
15.48</t>
  </si>
  <si>
    <t xml:space="preserve">Terminated vide letter No 6722/4-C </t>
  </si>
  <si>
    <t xml:space="preserve">PERRA/Mansehra/18/2007 </t>
  </si>
  <si>
    <t>Store at Oghi
A.D. Office Oghi</t>
  </si>
  <si>
    <t>M/s Imperial Construction</t>
  </si>
  <si>
    <t>PERRA/AGRI-02/KOHISTAN/09/2008</t>
  </si>
  <si>
    <t>Tehsil Agriculture Office Pattan</t>
  </si>
  <si>
    <t>PERRA/L.STK.04/
KOHISTAN/08/2008</t>
  </si>
  <si>
    <t>VETERINARY DISPENSARY DUBAIR BALA</t>
  </si>
  <si>
    <t>PERRA/ LIVESTOCK.03/ KOHISTAN/07/ 2008</t>
  </si>
  <si>
    <t>VETERINARY DISPENSARY SANAGAI</t>
  </si>
  <si>
    <t>PERRA/ LIVESTOCK.02/ KOHISTAN/06/ 2008</t>
  </si>
  <si>
    <t>Tehsil Veterinary Hospital &amp; Allied Building  Pattan</t>
  </si>
  <si>
    <t>PERRA/Kohistan/ 04/2009</t>
  </si>
  <si>
    <t>H-4</t>
  </si>
  <si>
    <t>BHU Sherakot</t>
  </si>
  <si>
    <t>PERRA/Kohistan/ 27/2009</t>
  </si>
  <si>
    <t>H-27</t>
  </si>
  <si>
    <t>BHU Soyal Dara</t>
  </si>
  <si>
    <t>PERRA/Battagram/40/2008</t>
  </si>
  <si>
    <t>51-A</t>
  </si>
  <si>
    <t>1. GPS Noumanabad
2. GPS Banda Qayyum Khan</t>
  </si>
  <si>
    <t>38
36</t>
  </si>
  <si>
    <t>PEERA/Shangla/18/2008</t>
  </si>
  <si>
    <t xml:space="preserve">
VI-A
VI-B
VII-A
VII-B
VIII-A
VIII-B
</t>
  </si>
  <si>
    <t>GGPS Shang
GGPS Molsar
GGPS Gandorai Kormung
GPS Dand Pir Abad
GMS Kormung
GMS Lahor
GPS Kadona
GPS Khawar Karin
GPS Siddique
GGPS Bar Kana
GGPS Chelai Qalagai
GPS Karshat
GPS Kerai Larai
GPS Olander
GPS Sar Banda No.1
GPS Dherai Olander
GPS Basi
GGPS Dawalat Kalay
GPS Banr Sangrai
GPS Larai Lilwanai
GMS Banr
GGPS Ghundoo
GPS Barkas Pagorai
GPS Shalmano Mian Kalay
GGPS Mata Banjar
GPS Bahram Darra
GPS Shalmano Kotkay</t>
  </si>
  <si>
    <t>M/s Competent PEB SFAN Consortium</t>
  </si>
  <si>
    <t>20%
20%
5%
20%
20%
20%
5%
20%
20%
20%
20%
20%
5%
20%
5%
5%
20%
20%
20%
5%
20%
5%
20%
20%
20%
5%
20%</t>
  </si>
  <si>
    <t>PERRA/Shangla/07/2007</t>
  </si>
  <si>
    <t>5-A&amp;5-B</t>
  </si>
  <si>
    <t>0
31</t>
  </si>
  <si>
    <t>PERRA/Shangla/16/2007</t>
  </si>
  <si>
    <t>1-A</t>
  </si>
  <si>
    <t>GGHS Aloch</t>
  </si>
  <si>
    <t>PERRA/Shangla/10/2007</t>
  </si>
  <si>
    <t>6-B</t>
  </si>
  <si>
    <t>GMS Shahtoot
GGPS Ranyal</t>
  </si>
  <si>
    <t>75
85</t>
  </si>
  <si>
    <t>PERRA/GOV-Shangla/01/ 2007</t>
  </si>
  <si>
    <t>1-G</t>
  </si>
  <si>
    <t>T-Office Chakesar
T-Residence Chakesar
T-Office Puran
T-Office Besham
T-Residence Besham
Civil Judge Res.Alpurai</t>
  </si>
  <si>
    <t>42
70
40
68
55
59</t>
  </si>
  <si>
    <t>PERRA/GOV-Shangla/05/2008</t>
  </si>
  <si>
    <t>Police Post, Shangla</t>
  </si>
  <si>
    <t>PERRA/GOV-Shangla/09/2008</t>
  </si>
  <si>
    <t xml:space="preserve">Police Post Martung, Puran </t>
  </si>
  <si>
    <t>PERRA/FOREST.01 Shangla/10/2008</t>
  </si>
  <si>
    <t xml:space="preserve">DFO Residence (Alpurai)
RFO Residence Alpurai 
RFO Residence  Korara
Head Clerk Quarter (Alpurai)
Senior Clerk Quarter(Alpurai)
Junior Clerk Quarter (Alplurai)
Class IV Quarter (Alpurai) - 1
Class IV Quarter (Alpurai) - 2
Class IV Quarter (Alpurai) - 3
Class IV Quarter (Alpurai) - 4
Class IV Quarter (Alpurai) - 5
Class IV Quarter (Alpurai) - 6
Class IV Quarter (Alpurai) - 7
Rest House Yakhtangi 
Rest House  Opal Kandow
</t>
  </si>
  <si>
    <t>18
19
19
43
0
14
22
22
22
18
18
5
2
1
0</t>
  </si>
  <si>
    <t>PERRA/Shangla/ 59/2009</t>
  </si>
  <si>
    <t>H-59</t>
  </si>
  <si>
    <t>BHU Titwalan</t>
  </si>
  <si>
    <t>M/s Haji Muhammad Ibhram &amp; Co</t>
  </si>
  <si>
    <t>PERRA/Shangla/ 58/2009</t>
  </si>
  <si>
    <t>H-58</t>
  </si>
  <si>
    <t>BHU Chowga</t>
  </si>
  <si>
    <t>PERRA/Shangla/ 46/2009</t>
  </si>
  <si>
    <t>H-46</t>
  </si>
  <si>
    <t>BHU Shekwalai</t>
  </si>
  <si>
    <t>M/S Raja Sabir Khan &amp; Co</t>
  </si>
  <si>
    <t>M/s A &amp; AC CONSTRUCTION  CO</t>
  </si>
  <si>
    <t>M/s ARIFULLAH JAN&amp; CO</t>
  </si>
  <si>
    <t>M/s Darwaish Engineerings &amp; Co</t>
  </si>
  <si>
    <t>M/s Muhammad Sadiq &amp; Sons.</t>
  </si>
  <si>
    <t>M/s Sajjad Akhtar &amp; Co.</t>
  </si>
  <si>
    <t>M/s Bashir Ahmad</t>
  </si>
  <si>
    <t>M/s Saifullah Umer Khalil Construction Co.</t>
  </si>
  <si>
    <t>M/s Shangla Construction Co.</t>
  </si>
  <si>
    <t>M/s Rashid &amp; Brothers</t>
  </si>
  <si>
    <t>M/s Margala Tuff Tiles</t>
  </si>
  <si>
    <t>M/s Umer Daraz Khan</t>
  </si>
  <si>
    <t>M/s Shahnawaz Khan &amp; Sons</t>
  </si>
  <si>
    <t>M/s Jadeed International</t>
  </si>
  <si>
    <t>M/s Muhammad Ibrahim &amp; Co.</t>
  </si>
  <si>
    <t>M/s Walayat  Khan Wazir</t>
  </si>
  <si>
    <t>M/s Yasin Shah</t>
  </si>
  <si>
    <t>M/s Relief International</t>
  </si>
  <si>
    <t>M/s Haroon &amp; Co.</t>
  </si>
  <si>
    <t>M/s Muhammad Naeem &amp; Co.</t>
  </si>
  <si>
    <t xml:space="preserve">M/s Kala Dhaka Construction </t>
  </si>
  <si>
    <t>M/s Muhammad Wahab &amp; Co.</t>
  </si>
  <si>
    <t xml:space="preserve">M/s Allai Construction Co </t>
  </si>
  <si>
    <t>M/s Arif Khan &amp; Bros</t>
  </si>
  <si>
    <t>M/s Haji Muhammad Anwar</t>
  </si>
  <si>
    <t>M/s Akbar Khan</t>
  </si>
  <si>
    <t>M/s Muhammad Irshad &amp; Co</t>
  </si>
  <si>
    <t xml:space="preserve">M/s Pakhal Construction Company </t>
  </si>
  <si>
    <t>M/s Haji Bahadur Sher &amp; Sons</t>
  </si>
  <si>
    <t>M/s Munwar Shah &amp; Brothers</t>
  </si>
  <si>
    <t>M/s Saleh Ejaz &amp; Co.</t>
  </si>
  <si>
    <t xml:space="preserve">M/s Ameer Muqaam &amp; Company.
</t>
  </si>
  <si>
    <t>M/s Wazir Mohammad Wzir &amp; Co</t>
  </si>
  <si>
    <t>M/s Riaz &amp; CO</t>
  </si>
  <si>
    <t>M/s Inayat Khan &amp; CO</t>
  </si>
  <si>
    <t>M/s Munwar Shah &amp; Sons</t>
  </si>
  <si>
    <t>M/s Haji Muhammad Ibrahim &amp; Sons.</t>
  </si>
  <si>
    <t>M/s Amin &amp; Co</t>
  </si>
  <si>
    <t>M/s Faiz ur Rehman &amp; co</t>
  </si>
  <si>
    <t>PERA/Shangla/14/2007 
(M/s Ameer Muqaam &amp; Company-CMES JV)</t>
  </si>
  <si>
    <t>M/s JAMAL MUHAMMAD KHAN &amp; CO</t>
  </si>
  <si>
    <t>SERRA/BAGH/02/2007</t>
  </si>
  <si>
    <t xml:space="preserve">GGPS Diar Gali
GGPS Lahori
</t>
  </si>
  <si>
    <t>M/s ZOOM Engineers</t>
  </si>
  <si>
    <t>78
25</t>
  </si>
  <si>
    <t>SERRA/BAGH/06/2007-08</t>
  </si>
  <si>
    <t xml:space="preserve">GBMS Koterri Qandeel
GGMS Koterri Qandeel
GGMS Badhiar Dharray
</t>
  </si>
  <si>
    <t>M/s Zain-ul-abdeen &amp; Sons.</t>
  </si>
  <si>
    <t>44
50
48</t>
  </si>
  <si>
    <t>SERRA/BAGH/04/2007</t>
  </si>
  <si>
    <t>GGMS Nathgran
GBPS Sher Kotli
GBPS Mohara Bathara
GBPS Rinyala</t>
  </si>
  <si>
    <t>SERRA/Bagh/11/2007/08</t>
  </si>
  <si>
    <t>GBHS Naryola
GGHS Naryola</t>
  </si>
  <si>
    <t>M/s Raja Mumshad &amp; co.</t>
  </si>
  <si>
    <t>31
33</t>
  </si>
  <si>
    <t>SERRA/Bagh/24/2009</t>
  </si>
  <si>
    <t>51,52,54 &amp; 55</t>
  </si>
  <si>
    <t>GGPS Housla Gali
GGPS Dal
GGPS Kot Kharal
GGPS Upper Chatter No. 1
GGPS Jabbarr Panyali
GGPS Makhdom Kot
GGPS Kot Mohree
GBPS Androt Rerrbun
MSQ Padar Thairi (Syedan)
GGPS Chaknarri
GGPS Seri Kalsi
Govt. MSQ School Lohar Bela</t>
  </si>
  <si>
    <t>SERRA/DRU-Mzd/06/2007</t>
  </si>
  <si>
    <t xml:space="preserve">GGPS Sabtan
GGMS Pothi 
GMS Achrail (4+1)
GMS Achrail (M1)
GGPS Kumarbandi (W)
GGPS Kumarbandi (E)
GGPS Anwar Sharif
</t>
  </si>
  <si>
    <t>M/s Cade Creets Associates</t>
  </si>
  <si>
    <t xml:space="preserve">99
99
99
60
99
52
99
</t>
  </si>
  <si>
    <t>Serra/Dru-Mzd/02/2007</t>
  </si>
  <si>
    <t>GGPS Basnara
GMS Namli Sayedan (a)
GPS Mori Sawan
GPS Changla
GPS Khairabad
GPS Chatter Kalas</t>
  </si>
  <si>
    <t>52
52
52
65
92
0</t>
  </si>
  <si>
    <t>SERRA/ DRU/ Mzd 13/2007</t>
  </si>
  <si>
    <t>GPS Raheel
GPS Chooni
GPS Battangi Darra
GGPS Sarian
GGPS Charoota
GGMS Lohar Gali
GHS Brarkot (H1) 
GHS Bararkot( M1)
GHS Bararkot( 2+0)</t>
  </si>
  <si>
    <t>55
55
95
24
3
5
60
55
60</t>
  </si>
  <si>
    <t>SERRA/DRU-MZD/21/2008</t>
  </si>
  <si>
    <t>GPS Pheelgelan
GGPS Khuri Kalgran 
GMS Chanal Bang (3+1)
GMS chanal bang (3+0)U
GMS chanal bang (2+0)
GMS chanal bang (Lab)
GGMS Therian
GHS Therian</t>
  </si>
  <si>
    <t>M/s Gulzar khan &amp; co</t>
  </si>
  <si>
    <t>0
38
45
45
12
7
0
0</t>
  </si>
  <si>
    <t>SERRA/DRU-MZD/29/2007</t>
  </si>
  <si>
    <t xml:space="preserve">GPS Badhar Bakal
GGPS Doombi
GGPS Mera Janki
GHSS Jandgran (Acadamic Block)
GHSS Jandgran (3+1)
GHSS Jandgran (3+0)
</t>
  </si>
  <si>
    <t>5
5
5
20
18
22</t>
  </si>
  <si>
    <t>SERRA/DRU-MZD/59/2008</t>
  </si>
  <si>
    <t>65A&amp;66</t>
  </si>
  <si>
    <t>GGPS Kangeer Makalan
GGPS Pakhan
GPS Bahurian
GHS Timbi (10+0)
GHS Timbi (Multipurpose Hall)
GHS Timbi (3Lab+1Lib)
GHS Timbi (Admin)</t>
  </si>
  <si>
    <t>20 
1
7
22
5
5
15</t>
  </si>
  <si>
    <t>SERRA/DRU-MZD/60/2008</t>
  </si>
  <si>
    <t>GG Literacy centre Danna(2+0)
GG Literacy centre Danna(2+0)
GBPS Heriola
GBPS Batang Bagla(3+0)
GBPS Batang Bagla(2+1)
GGPS Dacha(2+0)
GGPS Dacha(2+0)</t>
  </si>
  <si>
    <t>52
52
22
30
30
52
52</t>
  </si>
  <si>
    <t>SERRA/DRU-MZD/53/2008</t>
  </si>
  <si>
    <t xml:space="preserve">GPS Kiati
GPS Kontal Nar
GPS Seri Tarala
</t>
  </si>
  <si>
    <t xml:space="preserve">22
45
1
</t>
  </si>
  <si>
    <t xml:space="preserve">SERRA/GOV-BAGH/
05/2008
</t>
  </si>
  <si>
    <t>5b</t>
  </si>
  <si>
    <t>Civil Supply Godown Kahutta
Grain Godown Kahutta
Grain Godown Gugdaar
Session Judge Court Kahutta</t>
  </si>
  <si>
    <t>M/s Abel &amp; Amin Brothers</t>
  </si>
  <si>
    <t>32
32
11
5</t>
  </si>
  <si>
    <t>63&amp;96</t>
  </si>
  <si>
    <t xml:space="preserve">GPS Tackhan Bandi
G Mosque PS Thala Makri 
GPS Kalas Kloti
GPS Betange
GGPS Ratan Seri
GPS Damon Jhole
GPS Naka Shakar Patian
GBPS Masloondi
GGPS Damon Jhol
GGPS Bela Makri
GPS Pukhdam
GGPS Gugo Syedian
GGPS Mera Mindgran
GGPS Ghoter Gherpi
GGPS Ghoter Mohrain
GPS Gali Khokhran
</t>
  </si>
  <si>
    <t>M/s Erectors</t>
  </si>
  <si>
    <t>46,48,58 &amp; 83</t>
  </si>
  <si>
    <t>GGPS Dara Muglan
GGPS Mehlum
GGPS Chandera
GPS Makol
GPS Shawai
G Mos PS Charoota
GPS Lundi Dara
GPS Subri
GPS Mandrian Achril
GPS Nandal
GGPS Achril
GGPS Kiklot
G Mosq. PS Hassan Gallian
G Mosq. PS Batangi
GPS Majhoi
GPS Sari Thotha
GGPS Mera Parposa
GGPS Mir Bandi
GGPS Chaari Langar Pura
GGPS Sund Gran Pain
GPS Kotli Sarar
GGPS Khatar Syedian
GPS Tarchala</t>
  </si>
  <si>
    <t>M/s MLS</t>
  </si>
  <si>
    <t>SERRA/Bagh/13/2007</t>
  </si>
  <si>
    <t>GBHS Kahna Mohri</t>
  </si>
  <si>
    <t>Serra/Rw-ED/18/2007</t>
  </si>
  <si>
    <t>GGMS Ghail Tain
GGPS Badoon Pachiot</t>
  </si>
  <si>
    <t>0
20</t>
  </si>
  <si>
    <t>Serra/Rw-ED/20/2007</t>
  </si>
  <si>
    <t>GGMS Chamb Singola
GGPS Daban Singola</t>
  </si>
  <si>
    <t>28
50</t>
  </si>
  <si>
    <t>Serra/Rw-ED/21/2007</t>
  </si>
  <si>
    <t>GGPS Gala PirKot
GGPS Markazi Pir Kot</t>
  </si>
  <si>
    <t>25
25</t>
  </si>
  <si>
    <t>SERRA/BAGH/03/2007</t>
  </si>
  <si>
    <t xml:space="preserve">GGMS Mera
GGPS Pandhi
GGPS Googlyni Nakker
</t>
  </si>
  <si>
    <t>16
6
11</t>
  </si>
  <si>
    <t>SERRA/Bagh/05/2007</t>
  </si>
  <si>
    <t xml:space="preserve">GGMS Nakker Sheban
GGPS Chamber Bhatakot
GGPS Bringban
</t>
  </si>
  <si>
    <t>M/s Abaseen Associates</t>
  </si>
  <si>
    <t>25
12
25</t>
  </si>
  <si>
    <t>Serra/Rw-ED/09/2007</t>
  </si>
  <si>
    <t>GMS Baglay
GGPS Beri Topa
GPS Airgali
GPS Nambal
GPS Beroota</t>
  </si>
  <si>
    <t>3
51
31
3
48</t>
  </si>
  <si>
    <t>Terminated</t>
  </si>
  <si>
    <t>Serra/Rw-ED/04/2007</t>
  </si>
  <si>
    <t>GGMS Saracha Banakha
GGPS Chiran Syedian
GPS Mantra Kayat
GPS Chiran Nakkar
GPS Upper Jalooth</t>
  </si>
  <si>
    <t xml:space="preserve">44
0
31
1
3
</t>
  </si>
  <si>
    <t>Serra/Rw-ED/01/2007</t>
  </si>
  <si>
    <t>GHS Hajeera (Primary section)
GGMS Hajeera
GGMS Aroonta
GGPS Tarakhana 
GGPS Manjora Kathiara
GPS Aroonta 
GGPS Pirkot Syedian</t>
  </si>
  <si>
    <t>51
51
37
69
31
31
31</t>
  </si>
  <si>
    <t>Serra/Dru-Mzd/09/2007</t>
  </si>
  <si>
    <t>23 &amp; 26</t>
  </si>
  <si>
    <t>GPS Kopra
GGPS Kopra
GBMS Noon Bangla 
GBPS Bharor
GBPS Bandi Pohri</t>
  </si>
  <si>
    <t>100
92
65
73
6</t>
  </si>
  <si>
    <t>Terminated vide letter No. 7071-81 dated 22/10/2009</t>
  </si>
  <si>
    <t>SERRA/ DRU/ Mzd 18/2008</t>
  </si>
  <si>
    <t xml:space="preserve">GPS Fatoot
GPS Buchian rahimkot
GGPS Prem kot
GMS Lower kot
</t>
  </si>
  <si>
    <t>1
1
1
1</t>
  </si>
  <si>
    <t>Terminated vide letter No. 6387-96 dated 29/09/2009</t>
  </si>
  <si>
    <t>Serra/Dru-Mzd/04/2007</t>
  </si>
  <si>
    <t>Noora seri</t>
  </si>
  <si>
    <t>GPS Gawari
GBPS Choon
GGPS Bakriali
GGPS Chalpani
GGPS Nakashakrapattian
GGPS Choon
GMS Noora Seri 2+0(T)
GMS Noora Seri 2+0(T)
GMS Noora Seri 3+1
GMS Noora Seri (lab)</t>
  </si>
  <si>
    <t>M/S Techni Style Engineers</t>
  </si>
  <si>
    <t>5
15
0
52
5
5
22
22
22
22</t>
  </si>
  <si>
    <t>Terminated vide letter No 7108-18 DATED 22/10/2009</t>
  </si>
  <si>
    <t>Serra/Dru-Mzd/10/2007</t>
  </si>
  <si>
    <t>Panjkot</t>
  </si>
  <si>
    <t>GPS Khawar Mang 
GPS Cheer Bun
GPS Arlian(2+0)L-R 
GPS Arlian(2+0)L-R 
GPS Grangan
GGPS Numble
GMS Nari Jugran
GMS Nari Jugran (3+1)
GGMS Cheer bun (3+1)</t>
  </si>
  <si>
    <t>70
0
52
42
35
42
80
80 
99</t>
  </si>
  <si>
    <t>Terminated vide letter No. 7060-70 dated 22-10-2009</t>
  </si>
  <si>
    <t>M/s ASCENT - Structural Concept (JV)</t>
  </si>
  <si>
    <t>M/s Sadat Builders</t>
  </si>
  <si>
    <t>M/s Raja Jaber &amp; CO</t>
  </si>
  <si>
    <t>M/s Umer Rehman &amp; co</t>
  </si>
  <si>
    <t>M/s Allied Development &amp; Co</t>
  </si>
  <si>
    <t>96
95
45
62</t>
  </si>
  <si>
    <t>20
30
10
30
5
5
3
30
30
30
10
30</t>
  </si>
  <si>
    <t xml:space="preserve">* Deleted from the scope of work  
- Recommended for LDs </t>
  </si>
  <si>
    <t>*GPS Maira 
GHS Maira</t>
  </si>
  <si>
    <t>*Land issue on GPS Maira
- Recommendations for imposition of LDs are sent to Client vide our letter No. 2778/334/JK/11-A/11294 dated 17/2/10</t>
  </si>
  <si>
    <t>* Deleted from the scope of work
- Recommended for LDs</t>
  </si>
  <si>
    <t>For GMS Shahtoot, GGPS Ranyal Recommendations for imposition of LDs are sent to Client vide our letter No. 2778/334/JK/11-A/11294 dated February 17,2010</t>
  </si>
  <si>
    <t>Recommendation for termination sent to client vide our letter No 2778/334/JK/11-A/14149 Dated 31-05-2010</t>
  </si>
  <si>
    <t>Recommendation for termination sent to client for concurrence vide our letter No.2778/334/JK/11-A/17627, dated 26/5/2010</t>
  </si>
  <si>
    <t xml:space="preserve">Recommendation for termination sent to client for termination vide letter No 2778/334/JK/11-A/1113 Dated 29-08-2009 </t>
  </si>
  <si>
    <t xml:space="preserve">Recommendation for termination sent to client for termination vide letter No 2778/334/JK/11-A/1114 Dated 29-08-2009 </t>
  </si>
  <si>
    <t xml:space="preserve">Recommendation for termination sent to client for termination vide letter No 2778/334/JK/11-A/1115
Dated 29-08-2009 </t>
  </si>
  <si>
    <t>Recommended for Termination</t>
  </si>
  <si>
    <t>Recommended termination</t>
  </si>
  <si>
    <t>PERRA/Abbottabad/67/2008</t>
  </si>
  <si>
    <t>32B</t>
  </si>
  <si>
    <t>GGHS Malikpura</t>
  </si>
  <si>
    <t>M/S JAMAL MUHAMMAD KHAN &amp; CO,</t>
  </si>
  <si>
    <t>25
35
35
34</t>
  </si>
  <si>
    <t>16
34</t>
  </si>
  <si>
    <t>Recommended for termination</t>
  </si>
  <si>
    <t>22
4
24
8</t>
  </si>
  <si>
    <t>6
4</t>
  </si>
  <si>
    <t>M/s MAM International</t>
  </si>
  <si>
    <t>PERRA/Abbottabad/81/2009</t>
  </si>
  <si>
    <t>H-81</t>
  </si>
  <si>
    <t>BHU Malkot</t>
  </si>
  <si>
    <r>
      <t xml:space="preserve">                   </t>
    </r>
    <r>
      <rPr>
        <b/>
        <u/>
        <sz val="24"/>
        <color indexed="8"/>
        <rFont val="Arial"/>
        <family val="2"/>
      </rPr>
      <t>NON-PERFORMING CONTRACTORS IN KPK (TILL MAY, 2010)</t>
    </r>
    <r>
      <rPr>
        <b/>
        <sz val="24"/>
        <color indexed="8"/>
        <rFont val="Arial"/>
        <family val="2"/>
      </rPr>
      <t xml:space="preserve">                                            </t>
    </r>
    <r>
      <rPr>
        <b/>
        <u/>
        <sz val="24"/>
        <color indexed="8"/>
        <rFont val="Arial"/>
        <family val="2"/>
      </rPr>
      <t>(Annexed - A</t>
    </r>
  </si>
  <si>
    <r>
      <t xml:space="preserve">                       </t>
    </r>
    <r>
      <rPr>
        <b/>
        <u/>
        <sz val="24"/>
        <color indexed="8"/>
        <rFont val="Arial"/>
        <family val="2"/>
      </rPr>
      <t>NON-PERFORMING CONTRACTORS IN AJK (TILL MAY, 2010)</t>
    </r>
    <r>
      <rPr>
        <b/>
        <sz val="24"/>
        <color indexed="8"/>
        <rFont val="Arial"/>
        <family val="2"/>
      </rPr>
      <t xml:space="preserve">                                       </t>
    </r>
    <r>
      <rPr>
        <b/>
        <u/>
        <sz val="24"/>
        <color indexed="8"/>
        <rFont val="Arial"/>
        <family val="2"/>
      </rPr>
      <t>(Annexed - B)</t>
    </r>
  </si>
</sst>
</file>

<file path=xl/styles.xml><?xml version="1.0" encoding="utf-8"?>
<styleSheet xmlns="http://schemas.openxmlformats.org/spreadsheetml/2006/main">
  <numFmts count="4">
    <numFmt numFmtId="164" formatCode="[$-409]d\-mmm\-yyyy;@"/>
    <numFmt numFmtId="165" formatCode="dd/mm/yyyy;@"/>
    <numFmt numFmtId="166" formatCode="[$-409]dd\-mmm\-yy;@"/>
    <numFmt numFmtId="167" formatCode="[$-409]d\-mmm\-yy;@"/>
  </numFmts>
  <fonts count="20">
    <font>
      <sz val="11"/>
      <color theme="1"/>
      <name val="Arial"/>
      <family val="2"/>
    </font>
    <font>
      <b/>
      <u/>
      <sz val="24"/>
      <color indexed="8"/>
      <name val="Arial"/>
      <family val="2"/>
    </font>
    <font>
      <b/>
      <sz val="24"/>
      <color indexed="8"/>
      <name val="Arial"/>
      <family val="2"/>
    </font>
    <font>
      <b/>
      <sz val="12"/>
      <color indexed="8"/>
      <name val="Arial"/>
      <family val="2"/>
    </font>
    <font>
      <sz val="12"/>
      <name val="Arial"/>
      <family val="2"/>
    </font>
    <font>
      <i/>
      <sz val="12"/>
      <name val="Arial"/>
      <family val="2"/>
    </font>
    <font>
      <sz val="12"/>
      <color indexed="8"/>
      <name val="Arial"/>
      <family val="2"/>
    </font>
    <font>
      <b/>
      <sz val="12"/>
      <name val="Arial"/>
      <family val="2"/>
    </font>
    <font>
      <i/>
      <sz val="12"/>
      <color indexed="8"/>
      <name val="Arial"/>
      <family val="2"/>
    </font>
    <font>
      <sz val="12"/>
      <color indexed="8"/>
      <name val="Arial"/>
      <family val="2"/>
    </font>
    <font>
      <b/>
      <sz val="12"/>
      <color indexed="8"/>
      <name val="Arial"/>
      <family val="2"/>
    </font>
    <font>
      <sz val="14"/>
      <color indexed="8"/>
      <name val="Arial"/>
      <family val="2"/>
    </font>
    <font>
      <b/>
      <sz val="14"/>
      <color indexed="8"/>
      <name val="Arial"/>
      <family val="2"/>
    </font>
    <font>
      <sz val="12"/>
      <color indexed="8"/>
      <name val="Calibri"/>
      <family val="2"/>
    </font>
    <font>
      <sz val="14"/>
      <color indexed="8"/>
      <name val="Arial"/>
      <family val="2"/>
    </font>
    <font>
      <b/>
      <sz val="8"/>
      <color indexed="8"/>
      <name val="Arial"/>
      <family val="2"/>
    </font>
    <font>
      <b/>
      <sz val="14"/>
      <color indexed="8"/>
      <name val="Arial"/>
      <family val="2"/>
    </font>
    <font>
      <sz val="14"/>
      <name val="Arial"/>
      <family val="2"/>
    </font>
    <font>
      <b/>
      <sz val="14"/>
      <name val="Arial"/>
      <family val="2"/>
    </font>
    <font>
      <sz val="14"/>
      <color indexed="8"/>
      <name val="Arial"/>
      <family val="2"/>
    </font>
  </fonts>
  <fills count="5">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1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33">
    <xf numFmtId="0" fontId="0" fillId="0" borderId="0" xfId="0"/>
    <xf numFmtId="0" fontId="2" fillId="0"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164" fontId="3" fillId="2"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left" vertical="center" wrapText="1"/>
      <protection locked="0"/>
    </xf>
    <xf numFmtId="164" fontId="4" fillId="0" borderId="1" xfId="0" applyNumberFormat="1" applyFont="1" applyFill="1" applyBorder="1" applyAlignment="1" applyProtection="1">
      <alignment horizontal="center" vertical="center" wrapText="1"/>
      <protection locked="0"/>
    </xf>
    <xf numFmtId="9" fontId="4" fillId="0" borderId="1" xfId="0" applyNumberFormat="1" applyFont="1" applyFill="1" applyBorder="1" applyAlignment="1" applyProtection="1">
      <alignment horizontal="center" vertical="center" wrapText="1"/>
      <protection hidden="1"/>
    </xf>
    <xf numFmtId="164" fontId="4" fillId="0" borderId="1" xfId="0" applyNumberFormat="1" applyFont="1" applyFill="1" applyBorder="1" applyAlignment="1" applyProtection="1">
      <alignment horizontal="center" vertical="center" wrapText="1"/>
      <protection hidden="1"/>
    </xf>
    <xf numFmtId="165" fontId="4" fillId="0" borderId="1" xfId="0" applyNumberFormat="1" applyFont="1" applyFill="1" applyBorder="1" applyAlignment="1" applyProtection="1">
      <alignment horizontal="center" vertical="center" wrapText="1"/>
      <protection hidden="1"/>
    </xf>
    <xf numFmtId="9" fontId="6" fillId="0" borderId="1" xfId="0" applyNumberFormat="1" applyFont="1" applyFill="1" applyBorder="1" applyAlignment="1" applyProtection="1">
      <alignment horizontal="center" vertical="center" wrapText="1"/>
      <protection hidden="1"/>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wrapText="1"/>
      <protection locked="0"/>
    </xf>
    <xf numFmtId="0" fontId="6"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1" xfId="0" applyFont="1" applyFill="1" applyBorder="1" applyAlignment="1" applyProtection="1">
      <alignment horizontal="left" vertical="center" wrapText="1"/>
      <protection locked="0"/>
    </xf>
    <xf numFmtId="164" fontId="6" fillId="0" borderId="1" xfId="0" applyNumberFormat="1" applyFont="1" applyFill="1" applyBorder="1" applyAlignment="1" applyProtection="1">
      <alignment horizontal="center" vertical="center" wrapText="1"/>
      <protection locked="0"/>
    </xf>
    <xf numFmtId="164" fontId="6" fillId="0" borderId="1" xfId="0" applyNumberFormat="1" applyFont="1" applyFill="1" applyBorder="1" applyAlignment="1" applyProtection="1">
      <alignment horizontal="center" vertical="center" wrapText="1"/>
      <protection hidden="1"/>
    </xf>
    <xf numFmtId="165" fontId="6" fillId="0" borderId="1" xfId="0" applyNumberFormat="1" applyFont="1" applyFill="1" applyBorder="1" applyAlignment="1" applyProtection="1">
      <alignment horizontal="center" vertical="center" wrapText="1"/>
      <protection hidden="1"/>
    </xf>
    <xf numFmtId="0" fontId="6" fillId="0" borderId="1" xfId="0" applyFont="1" applyFill="1" applyBorder="1" applyAlignment="1" applyProtection="1">
      <alignment horizontal="left" vertical="top" wrapText="1"/>
      <protection locked="0"/>
    </xf>
    <xf numFmtId="0" fontId="6" fillId="0" borderId="1" xfId="0" applyFont="1" applyFill="1" applyBorder="1" applyProtection="1">
      <protection locked="0"/>
    </xf>
    <xf numFmtId="0" fontId="6" fillId="0" borderId="1" xfId="0" applyFont="1" applyFill="1" applyBorder="1" applyAlignment="1" applyProtection="1">
      <alignment vertical="center" wrapText="1"/>
      <protection locked="0"/>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164" fontId="9" fillId="0" borderId="1" xfId="0" applyNumberFormat="1" applyFont="1" applyFill="1" applyBorder="1" applyAlignment="1" applyProtection="1">
      <alignment horizontal="center" vertical="center" wrapText="1"/>
      <protection locked="0"/>
    </xf>
    <xf numFmtId="165" fontId="9" fillId="0" borderId="1" xfId="0" applyNumberFormat="1" applyFont="1" applyFill="1" applyBorder="1" applyAlignment="1" applyProtection="1">
      <alignment horizontal="center" vertical="center" wrapText="1"/>
      <protection hidden="1"/>
    </xf>
    <xf numFmtId="0" fontId="9" fillId="0" borderId="1" xfId="0" applyFont="1" applyFill="1" applyBorder="1" applyProtection="1">
      <protection locked="0"/>
    </xf>
    <xf numFmtId="0" fontId="9" fillId="0"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wrapText="1"/>
      <protection hidden="1"/>
    </xf>
    <xf numFmtId="14" fontId="9" fillId="0" borderId="1" xfId="0" applyNumberFormat="1" applyFont="1" applyFill="1" applyBorder="1" applyAlignment="1" applyProtection="1">
      <alignment horizontal="center" vertical="center"/>
      <protection locked="0"/>
    </xf>
    <xf numFmtId="164" fontId="9" fillId="0" borderId="1"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top" wrapText="1"/>
      <protection locked="0"/>
    </xf>
    <xf numFmtId="166" fontId="9" fillId="0" borderId="1" xfId="0" applyNumberFormat="1" applyFont="1" applyFill="1" applyBorder="1" applyAlignment="1" applyProtection="1">
      <alignment horizontal="center" vertical="center"/>
      <protection locked="0"/>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center" vertical="center" wrapText="1"/>
    </xf>
    <xf numFmtId="9" fontId="6" fillId="2" borderId="1" xfId="0" applyNumberFormat="1" applyFont="1" applyFill="1" applyBorder="1" applyAlignment="1" applyProtection="1">
      <alignment horizontal="center" vertical="center" wrapText="1"/>
      <protection hidden="1"/>
    </xf>
    <xf numFmtId="165" fontId="6" fillId="2" borderId="1" xfId="0" applyNumberFormat="1" applyFont="1" applyFill="1" applyBorder="1" applyAlignment="1" applyProtection="1">
      <alignment horizontal="center" vertical="center" wrapText="1"/>
      <protection hidden="1"/>
    </xf>
    <xf numFmtId="0" fontId="6" fillId="2" borderId="1" xfId="0" applyFont="1" applyFill="1" applyBorder="1" applyAlignment="1">
      <alignment horizontal="center" vertical="center"/>
    </xf>
    <xf numFmtId="0" fontId="6"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0" fontId="0" fillId="0" borderId="0" xfId="0" applyBorder="1" applyAlignment="1">
      <alignment horizontal="center"/>
    </xf>
    <xf numFmtId="0" fontId="3" fillId="3" borderId="1"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164" fontId="9" fillId="2" borderId="1" xfId="0" applyNumberFormat="1" applyFont="1" applyFill="1" applyBorder="1" applyAlignment="1" applyProtection="1">
      <alignment horizontal="center" vertical="center" wrapText="1"/>
      <protection hidden="1"/>
    </xf>
    <xf numFmtId="0" fontId="9" fillId="0"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164" fontId="6" fillId="2" borderId="1" xfId="0" applyNumberFormat="1" applyFont="1" applyFill="1" applyBorder="1" applyAlignment="1" applyProtection="1">
      <alignment horizontal="center" vertical="center" wrapText="1"/>
      <protection locked="0"/>
    </xf>
    <xf numFmtId="9" fontId="4" fillId="2" borderId="1" xfId="0" applyNumberFormat="1" applyFont="1" applyFill="1" applyBorder="1" applyAlignment="1" applyProtection="1">
      <alignment horizontal="center" vertical="center" wrapText="1"/>
      <protection hidden="1"/>
    </xf>
    <xf numFmtId="164" fontId="4" fillId="2" borderId="1" xfId="0" applyNumberFormat="1" applyFont="1" applyFill="1" applyBorder="1" applyAlignment="1" applyProtection="1">
      <alignment horizontal="center" vertical="center" wrapText="1"/>
      <protection hidden="1"/>
    </xf>
    <xf numFmtId="0" fontId="6" fillId="2" borderId="1" xfId="0" applyFont="1" applyFill="1" applyBorder="1" applyProtection="1">
      <protection locked="0"/>
    </xf>
    <xf numFmtId="0" fontId="10"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protection locked="0"/>
    </xf>
    <xf numFmtId="0" fontId="9" fillId="2" borderId="1" xfId="0" applyFont="1" applyFill="1" applyBorder="1" applyAlignment="1" applyProtection="1">
      <alignment horizontal="left" vertical="center" wrapText="1"/>
      <protection locked="0"/>
    </xf>
    <xf numFmtId="0" fontId="0" fillId="0" borderId="0" xfId="0" applyAlignment="1">
      <alignment horizontal="left"/>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center" wrapText="1"/>
      <protection locked="0"/>
    </xf>
    <xf numFmtId="167" fontId="4" fillId="2" borderId="1" xfId="0" applyNumberFormat="1" applyFont="1" applyFill="1" applyBorder="1" applyAlignment="1" applyProtection="1">
      <alignment horizontal="center" vertical="center" wrapText="1"/>
      <protection locked="0"/>
    </xf>
    <xf numFmtId="165" fontId="17" fillId="2" borderId="1" xfId="0" applyNumberFormat="1" applyFont="1" applyFill="1" applyBorder="1" applyAlignment="1" applyProtection="1">
      <alignment horizontal="center" vertical="center" wrapText="1"/>
      <protection hidden="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165" fontId="14" fillId="2" borderId="1" xfId="0" applyNumberFormat="1"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protection locked="0"/>
    </xf>
    <xf numFmtId="164" fontId="9" fillId="2"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164" fontId="11" fillId="2" borderId="1" xfId="0" applyNumberFormat="1" applyFont="1" applyFill="1" applyBorder="1" applyAlignment="1" applyProtection="1">
      <alignment horizontal="center" vertical="center" wrapText="1"/>
      <protection hidden="1"/>
    </xf>
    <xf numFmtId="0" fontId="11" fillId="2" borderId="1" xfId="0" applyFont="1" applyFill="1" applyBorder="1" applyProtection="1">
      <protection locked="0"/>
    </xf>
    <xf numFmtId="167" fontId="9" fillId="2" borderId="1" xfId="0" applyNumberFormat="1" applyFont="1" applyFill="1" applyBorder="1" applyAlignment="1" applyProtection="1">
      <alignment horizontal="center" vertical="center" wrapText="1"/>
      <protection locked="0"/>
    </xf>
    <xf numFmtId="0" fontId="13" fillId="2" borderId="1" xfId="0" applyFont="1" applyFill="1" applyBorder="1" applyProtection="1">
      <protection locked="0"/>
    </xf>
    <xf numFmtId="0" fontId="13" fillId="2" borderId="1" xfId="0" applyFont="1" applyFill="1" applyBorder="1" applyAlignment="1" applyProtection="1">
      <alignment horizontal="left" vertical="top" wrapText="1"/>
      <protection locked="0"/>
    </xf>
    <xf numFmtId="165" fontId="11" fillId="2" borderId="1" xfId="0" applyNumberFormat="1" applyFont="1" applyFill="1" applyBorder="1" applyAlignment="1" applyProtection="1">
      <alignment horizontal="center" vertical="center" wrapText="1"/>
      <protection hidden="1"/>
    </xf>
    <xf numFmtId="0" fontId="15" fillId="2" borderId="1" xfId="0" applyFont="1" applyFill="1" applyBorder="1" applyAlignment="1" applyProtection="1">
      <alignment horizontal="center" vertical="center"/>
      <protection locked="0"/>
    </xf>
    <xf numFmtId="0" fontId="0" fillId="2" borderId="0" xfId="0" applyFill="1" applyBorder="1" applyAlignment="1">
      <alignment horizontal="center"/>
    </xf>
    <xf numFmtId="0" fontId="0" fillId="2" borderId="0" xfId="0" applyFill="1"/>
    <xf numFmtId="0" fontId="0" fillId="2" borderId="0" xfId="0" applyFill="1" applyAlignment="1">
      <alignment horizontal="left"/>
    </xf>
    <xf numFmtId="0" fontId="0" fillId="2" borderId="0" xfId="0" applyFill="1" applyAlignment="1">
      <alignment horizontal="left" wrapText="1"/>
    </xf>
    <xf numFmtId="0" fontId="16" fillId="4"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xf>
    <xf numFmtId="0" fontId="19" fillId="0" borderId="1" xfId="0" applyFont="1" applyFill="1" applyBorder="1" applyAlignment="1" applyProtection="1">
      <alignment horizontal="left" vertical="center" wrapText="1"/>
      <protection locked="0"/>
    </xf>
    <xf numFmtId="164" fontId="19"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hidden="1"/>
    </xf>
    <xf numFmtId="164" fontId="19" fillId="0" borderId="1" xfId="0" applyNumberFormat="1" applyFont="1" applyFill="1" applyBorder="1" applyAlignment="1" applyProtection="1">
      <alignment horizontal="center" vertical="center" wrapText="1"/>
      <protection hidden="1"/>
    </xf>
    <xf numFmtId="0" fontId="19" fillId="0" borderId="1" xfId="0" applyFont="1" applyFill="1" applyBorder="1" applyAlignment="1" applyProtection="1">
      <alignment horizontal="center" vertical="center"/>
      <protection locked="0"/>
    </xf>
    <xf numFmtId="0" fontId="0" fillId="0" borderId="1" xfId="0" applyBorder="1" applyAlignment="1">
      <alignment horizontal="center"/>
    </xf>
    <xf numFmtId="0" fontId="0" fillId="0" borderId="1" xfId="0" applyBorder="1"/>
    <xf numFmtId="0" fontId="0" fillId="0" borderId="1" xfId="0" applyBorder="1" applyAlignment="1">
      <alignment horizontal="left"/>
    </xf>
    <xf numFmtId="0" fontId="0" fillId="0" borderId="4" xfId="0" applyBorder="1"/>
    <xf numFmtId="0" fontId="0" fillId="0" borderId="0" xfId="0" applyBorder="1"/>
    <xf numFmtId="0" fontId="0" fillId="0" borderId="0" xfId="0" applyBorder="1" applyAlignment="1">
      <alignment horizontal="left"/>
    </xf>
    <xf numFmtId="0" fontId="6"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top" wrapText="1"/>
      <protection locked="0"/>
    </xf>
    <xf numFmtId="0" fontId="6"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wrapText="1"/>
      <protection locked="0"/>
    </xf>
    <xf numFmtId="0" fontId="9"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V124"/>
  <sheetViews>
    <sheetView view="pageBreakPreview" topLeftCell="F1" zoomScale="55" zoomScaleNormal="55" zoomScaleSheetLayoutView="55" workbookViewId="0">
      <pane ySplit="2" topLeftCell="A64" activePane="bottomLeft" state="frozen"/>
      <selection pane="bottomLeft" activeCell="O133" sqref="O133"/>
    </sheetView>
  </sheetViews>
  <sheetFormatPr defaultRowHeight="14.25"/>
  <cols>
    <col min="1" max="1" width="9" style="53"/>
    <col min="2" max="2" width="13.875" customWidth="1"/>
    <col min="3" max="3" width="11.625" customWidth="1"/>
    <col min="4" max="4" width="12.875" customWidth="1"/>
    <col min="5" max="5" width="29.125" style="69" customWidth="1"/>
    <col min="6" max="6" width="18.25" customWidth="1"/>
    <col min="7" max="7" width="17.375" customWidth="1"/>
    <col min="8" max="8" width="18.5" customWidth="1"/>
    <col min="9" max="9" width="19" customWidth="1"/>
    <col min="10" max="10" width="17.25" customWidth="1"/>
    <col min="11" max="11" width="16.875" customWidth="1"/>
    <col min="12" max="12" width="20.625" hidden="1" customWidth="1"/>
    <col min="13" max="13" width="16.5" hidden="1" customWidth="1"/>
    <col min="14" max="14" width="15.625" customWidth="1"/>
    <col min="15" max="15" width="22.75" customWidth="1"/>
    <col min="16" max="16" width="12.875" customWidth="1"/>
  </cols>
  <sheetData>
    <row r="1" spans="1:15" s="1" customFormat="1" ht="52.5" customHeight="1">
      <c r="A1" s="116" t="s">
        <v>510</v>
      </c>
      <c r="B1" s="117"/>
      <c r="C1" s="117"/>
      <c r="D1" s="117"/>
      <c r="E1" s="118"/>
      <c r="F1" s="117"/>
      <c r="G1" s="117"/>
      <c r="H1" s="117"/>
      <c r="I1" s="117"/>
      <c r="J1" s="117"/>
      <c r="K1" s="117"/>
      <c r="L1" s="117"/>
      <c r="M1" s="117"/>
      <c r="N1" s="117"/>
      <c r="O1" s="117"/>
    </row>
    <row r="2" spans="1:15" s="2" customFormat="1" ht="63">
      <c r="A2" s="2" t="s">
        <v>13</v>
      </c>
      <c r="B2" s="2" t="s">
        <v>17</v>
      </c>
      <c r="C2" s="2" t="s">
        <v>14</v>
      </c>
      <c r="D2" s="2" t="s">
        <v>15</v>
      </c>
      <c r="E2" s="2" t="s">
        <v>16</v>
      </c>
      <c r="F2" s="2" t="s">
        <v>18</v>
      </c>
      <c r="G2" s="2" t="s">
        <v>19</v>
      </c>
      <c r="H2" s="3" t="s">
        <v>20</v>
      </c>
      <c r="I2" s="2" t="s">
        <v>21</v>
      </c>
      <c r="J2" s="2" t="s">
        <v>22</v>
      </c>
      <c r="K2" s="2" t="s">
        <v>23</v>
      </c>
      <c r="L2" s="2" t="s">
        <v>24</v>
      </c>
      <c r="M2" s="2" t="s">
        <v>25</v>
      </c>
      <c r="N2" s="2" t="s">
        <v>26</v>
      </c>
      <c r="O2" s="2" t="s">
        <v>27</v>
      </c>
    </row>
    <row r="3" spans="1:15" s="14" customFormat="1" ht="241.5" customHeight="1">
      <c r="A3" s="5">
        <v>1</v>
      </c>
      <c r="B3" s="5" t="s">
        <v>335</v>
      </c>
      <c r="C3" s="5" t="s">
        <v>28</v>
      </c>
      <c r="D3" s="5">
        <v>2</v>
      </c>
      <c r="E3" s="7" t="s">
        <v>29</v>
      </c>
      <c r="F3" s="8">
        <v>39248</v>
      </c>
      <c r="G3" s="8">
        <v>39613</v>
      </c>
      <c r="H3" s="8">
        <v>40038</v>
      </c>
      <c r="I3" s="5" t="s">
        <v>30</v>
      </c>
      <c r="J3" s="5">
        <v>67</v>
      </c>
      <c r="K3" s="9">
        <f t="shared" ref="K3:K63" si="0">IF(M3&gt;H3,(H3-F3)/(H3-F3),IF(H3="-","some data missing",IF(M3="-","some data missing",(M3-F3)/(H3-F3))))</f>
        <v>1</v>
      </c>
      <c r="L3" s="10">
        <f t="shared" ref="L3:L63" si="1">IF(H3="-","some data missing",IF(J3="-","some data missing",J3/100*(H3-F3)+F3))</f>
        <v>39777.300000000003</v>
      </c>
      <c r="M3" s="11">
        <v>40329</v>
      </c>
      <c r="N3" s="12">
        <f t="shared" ref="N3:N31" si="2">IF(L3="some data missing","some data missing",IF(M3&lt;=H3,(K3*100-J3)/100,IF((M3-L3)/(M3-F3)&gt;0,(M3-L3)/(M3-F3),0)))</f>
        <v>0.51036077705827665</v>
      </c>
      <c r="O3" s="13" t="s">
        <v>485</v>
      </c>
    </row>
    <row r="4" spans="1:15" s="4" customFormat="1" ht="130.5" customHeight="1">
      <c r="A4" s="15">
        <v>2</v>
      </c>
      <c r="B4" s="15" t="s">
        <v>359</v>
      </c>
      <c r="C4" s="15" t="s">
        <v>212</v>
      </c>
      <c r="D4" s="15" t="s">
        <v>213</v>
      </c>
      <c r="E4" s="17" t="s">
        <v>214</v>
      </c>
      <c r="F4" s="18">
        <v>40095</v>
      </c>
      <c r="G4" s="18">
        <v>40459</v>
      </c>
      <c r="H4" s="18">
        <v>40459</v>
      </c>
      <c r="I4" s="15">
        <v>0</v>
      </c>
      <c r="J4" s="15">
        <v>0</v>
      </c>
      <c r="K4" s="9">
        <f t="shared" si="0"/>
        <v>0.6428571428571429</v>
      </c>
      <c r="L4" s="10">
        <f t="shared" si="1"/>
        <v>40095</v>
      </c>
      <c r="M4" s="20">
        <v>40329</v>
      </c>
      <c r="N4" s="12">
        <f t="shared" si="2"/>
        <v>0.6428571428571429</v>
      </c>
      <c r="O4" s="16"/>
    </row>
    <row r="5" spans="1:15" s="4" customFormat="1" ht="45">
      <c r="A5" s="113">
        <v>3</v>
      </c>
      <c r="B5" s="113" t="s">
        <v>356</v>
      </c>
      <c r="C5" s="15" t="s">
        <v>186</v>
      </c>
      <c r="D5" s="15">
        <v>26</v>
      </c>
      <c r="E5" s="17" t="s">
        <v>187</v>
      </c>
      <c r="F5" s="18">
        <v>39841</v>
      </c>
      <c r="G5" s="18">
        <v>40205</v>
      </c>
      <c r="H5" s="18">
        <v>40356</v>
      </c>
      <c r="I5" s="15">
        <v>50</v>
      </c>
      <c r="J5" s="15">
        <v>50</v>
      </c>
      <c r="K5" s="9">
        <f t="shared" si="0"/>
        <v>0.94757281553398054</v>
      </c>
      <c r="L5" s="10">
        <f t="shared" si="1"/>
        <v>40098.5</v>
      </c>
      <c r="M5" s="20">
        <v>40329</v>
      </c>
      <c r="N5" s="12">
        <f t="shared" si="2"/>
        <v>0.44757281553398059</v>
      </c>
      <c r="O5" s="21"/>
    </row>
    <row r="6" spans="1:15" s="4" customFormat="1" ht="108" customHeight="1">
      <c r="A6" s="113"/>
      <c r="B6" s="113"/>
      <c r="C6" s="15" t="s">
        <v>188</v>
      </c>
      <c r="D6" s="15" t="s">
        <v>189</v>
      </c>
      <c r="E6" s="17" t="s">
        <v>190</v>
      </c>
      <c r="F6" s="18">
        <v>39913</v>
      </c>
      <c r="G6" s="18">
        <v>40277</v>
      </c>
      <c r="H6" s="18">
        <v>40277</v>
      </c>
      <c r="I6" s="15">
        <v>68</v>
      </c>
      <c r="J6" s="15">
        <v>68</v>
      </c>
      <c r="K6" s="9">
        <f t="shared" si="0"/>
        <v>1</v>
      </c>
      <c r="L6" s="10">
        <f t="shared" si="1"/>
        <v>40160.519999999997</v>
      </c>
      <c r="M6" s="20">
        <v>40329</v>
      </c>
      <c r="N6" s="12">
        <f t="shared" si="2"/>
        <v>0.40500000000000769</v>
      </c>
      <c r="O6" s="16"/>
    </row>
    <row r="7" spans="1:15" s="54" customFormat="1" ht="102" customHeight="1">
      <c r="A7" s="113"/>
      <c r="B7" s="113"/>
      <c r="C7" s="50" t="s">
        <v>191</v>
      </c>
      <c r="D7" s="50" t="s">
        <v>192</v>
      </c>
      <c r="E7" s="60" t="s">
        <v>193</v>
      </c>
      <c r="F7" s="61">
        <v>40152</v>
      </c>
      <c r="G7" s="61">
        <v>40516</v>
      </c>
      <c r="H7" s="61">
        <v>40516</v>
      </c>
      <c r="I7" s="50">
        <v>2</v>
      </c>
      <c r="J7" s="50">
        <v>2</v>
      </c>
      <c r="K7" s="62">
        <f t="shared" si="0"/>
        <v>0.48626373626373626</v>
      </c>
      <c r="L7" s="63">
        <f t="shared" si="1"/>
        <v>40159.279999999999</v>
      </c>
      <c r="M7" s="48">
        <v>40329</v>
      </c>
      <c r="N7" s="47">
        <f t="shared" si="2"/>
        <v>0.46626373626373629</v>
      </c>
      <c r="O7" s="87"/>
    </row>
    <row r="8" spans="1:15" s="37" customFormat="1" ht="241.5" customHeight="1">
      <c r="A8" s="114">
        <v>4</v>
      </c>
      <c r="B8" s="114" t="s">
        <v>365</v>
      </c>
      <c r="C8" s="31" t="s">
        <v>240</v>
      </c>
      <c r="D8" s="31">
        <v>34</v>
      </c>
      <c r="E8" s="59" t="s">
        <v>241</v>
      </c>
      <c r="F8" s="32">
        <v>39788</v>
      </c>
      <c r="G8" s="61">
        <v>40516</v>
      </c>
      <c r="H8" s="32">
        <v>40273</v>
      </c>
      <c r="I8" s="31" t="s">
        <v>242</v>
      </c>
      <c r="J8" s="31">
        <v>58</v>
      </c>
      <c r="K8" s="9">
        <f t="shared" si="0"/>
        <v>1</v>
      </c>
      <c r="L8" s="10">
        <f t="shared" si="1"/>
        <v>40069.300000000003</v>
      </c>
      <c r="M8" s="33">
        <v>40329</v>
      </c>
      <c r="N8" s="12">
        <f t="shared" si="2"/>
        <v>0.48003696857670441</v>
      </c>
      <c r="O8" s="36"/>
    </row>
    <row r="9" spans="1:15" s="37" customFormat="1" ht="409.5">
      <c r="A9" s="114"/>
      <c r="B9" s="114"/>
      <c r="C9" s="31" t="s">
        <v>373</v>
      </c>
      <c r="D9" s="31" t="s">
        <v>248</v>
      </c>
      <c r="E9" s="59" t="s">
        <v>249</v>
      </c>
      <c r="F9" s="32">
        <v>39903</v>
      </c>
      <c r="G9" s="32">
        <v>40267</v>
      </c>
      <c r="H9" s="32">
        <v>40267</v>
      </c>
      <c r="I9" s="31" t="s">
        <v>250</v>
      </c>
      <c r="J9" s="31">
        <v>18</v>
      </c>
      <c r="K9" s="9">
        <f t="shared" si="0"/>
        <v>1</v>
      </c>
      <c r="L9" s="10">
        <f t="shared" si="1"/>
        <v>39968.519999999997</v>
      </c>
      <c r="M9" s="33">
        <v>40329</v>
      </c>
      <c r="N9" s="12">
        <f t="shared" si="2"/>
        <v>0.84619718309859904</v>
      </c>
      <c r="O9" s="36"/>
    </row>
    <row r="10" spans="1:15" s="37" customFormat="1" ht="174" customHeight="1">
      <c r="A10" s="114"/>
      <c r="B10" s="114"/>
      <c r="C10" s="31" t="s">
        <v>251</v>
      </c>
      <c r="D10" s="36">
        <v>2</v>
      </c>
      <c r="E10" s="59" t="s">
        <v>252</v>
      </c>
      <c r="F10" s="8">
        <v>39937</v>
      </c>
      <c r="G10" s="8">
        <v>40302</v>
      </c>
      <c r="H10" s="8">
        <v>40302</v>
      </c>
      <c r="I10" s="31">
        <v>18</v>
      </c>
      <c r="J10" s="31">
        <v>18</v>
      </c>
      <c r="K10" s="9">
        <f t="shared" si="0"/>
        <v>1</v>
      </c>
      <c r="L10" s="10">
        <f t="shared" si="1"/>
        <v>40002.699999999997</v>
      </c>
      <c r="M10" s="33">
        <v>40329</v>
      </c>
      <c r="N10" s="12">
        <f t="shared" si="2"/>
        <v>0.83239795918368087</v>
      </c>
      <c r="O10" s="36"/>
    </row>
    <row r="11" spans="1:15" s="37" customFormat="1" ht="103.5" customHeight="1">
      <c r="A11" s="114"/>
      <c r="B11" s="114"/>
      <c r="C11" s="31" t="s">
        <v>255</v>
      </c>
      <c r="D11" s="31" t="s">
        <v>236</v>
      </c>
      <c r="E11" s="59" t="s">
        <v>255</v>
      </c>
      <c r="F11" s="32">
        <v>39777</v>
      </c>
      <c r="G11" s="32">
        <v>40141</v>
      </c>
      <c r="H11" s="32">
        <v>40141</v>
      </c>
      <c r="I11" s="31">
        <v>72</v>
      </c>
      <c r="J11" s="31">
        <v>72</v>
      </c>
      <c r="K11" s="9">
        <f t="shared" si="0"/>
        <v>1</v>
      </c>
      <c r="L11" s="10">
        <f t="shared" si="1"/>
        <v>40039.08</v>
      </c>
      <c r="M11" s="33">
        <v>40329</v>
      </c>
      <c r="N11" s="12">
        <f t="shared" si="2"/>
        <v>0.52521739130434464</v>
      </c>
      <c r="O11" s="36"/>
    </row>
    <row r="12" spans="1:15" s="52" customFormat="1" ht="174" customHeight="1">
      <c r="A12" s="114"/>
      <c r="B12" s="114"/>
      <c r="C12" s="5" t="s">
        <v>251</v>
      </c>
      <c r="D12" s="6">
        <v>2</v>
      </c>
      <c r="E12" s="66" t="s">
        <v>252</v>
      </c>
      <c r="F12" s="8">
        <v>39937</v>
      </c>
      <c r="G12" s="8">
        <v>40302</v>
      </c>
      <c r="H12" s="8">
        <v>40302</v>
      </c>
      <c r="I12" s="5">
        <v>18</v>
      </c>
      <c r="J12" s="5">
        <v>18</v>
      </c>
      <c r="K12" s="9">
        <f t="shared" si="0"/>
        <v>1</v>
      </c>
      <c r="L12" s="10">
        <f t="shared" si="1"/>
        <v>40002.699999999997</v>
      </c>
      <c r="M12" s="11">
        <v>40329</v>
      </c>
      <c r="N12" s="12">
        <f t="shared" si="2"/>
        <v>0.83239795918368087</v>
      </c>
      <c r="O12" s="6"/>
    </row>
    <row r="13" spans="1:15" s="37" customFormat="1" ht="237" customHeight="1">
      <c r="A13" s="31">
        <v>5</v>
      </c>
      <c r="B13" s="31" t="s">
        <v>371</v>
      </c>
      <c r="C13" s="31" t="s">
        <v>303</v>
      </c>
      <c r="D13" s="31" t="s">
        <v>304</v>
      </c>
      <c r="E13" s="59" t="s">
        <v>486</v>
      </c>
      <c r="F13" s="32">
        <v>39654</v>
      </c>
      <c r="G13" s="32">
        <v>40018</v>
      </c>
      <c r="H13" s="32">
        <v>40018</v>
      </c>
      <c r="I13" s="31" t="s">
        <v>305</v>
      </c>
      <c r="J13" s="31">
        <v>31</v>
      </c>
      <c r="K13" s="9">
        <f t="shared" si="0"/>
        <v>1</v>
      </c>
      <c r="L13" s="10">
        <f t="shared" si="1"/>
        <v>39766.839999999997</v>
      </c>
      <c r="M13" s="33">
        <v>40329</v>
      </c>
      <c r="N13" s="12">
        <f t="shared" si="2"/>
        <v>0.8328296296296348</v>
      </c>
      <c r="O13" s="65" t="s">
        <v>487</v>
      </c>
    </row>
    <row r="14" spans="1:15" s="22" customFormat="1" ht="150">
      <c r="A14" s="15">
        <v>6</v>
      </c>
      <c r="B14" s="113" t="s">
        <v>39</v>
      </c>
      <c r="C14" s="15" t="s">
        <v>36</v>
      </c>
      <c r="D14" s="16" t="s">
        <v>37</v>
      </c>
      <c r="E14" s="17" t="s">
        <v>38</v>
      </c>
      <c r="F14" s="18">
        <v>39246</v>
      </c>
      <c r="G14" s="18">
        <v>39611</v>
      </c>
      <c r="H14" s="18">
        <v>39989</v>
      </c>
      <c r="I14" s="15" t="s">
        <v>40</v>
      </c>
      <c r="J14" s="15">
        <v>59</v>
      </c>
      <c r="K14" s="9">
        <f t="shared" si="0"/>
        <v>1</v>
      </c>
      <c r="L14" s="10">
        <f t="shared" si="1"/>
        <v>39684.370000000003</v>
      </c>
      <c r="M14" s="19">
        <v>40116</v>
      </c>
      <c r="N14" s="12">
        <f t="shared" si="2"/>
        <v>0.49612643678160617</v>
      </c>
      <c r="O14" s="13" t="s">
        <v>488</v>
      </c>
    </row>
    <row r="15" spans="1:15" s="22" customFormat="1" ht="90">
      <c r="A15" s="15">
        <v>7</v>
      </c>
      <c r="B15" s="113"/>
      <c r="C15" s="15" t="s">
        <v>41</v>
      </c>
      <c r="D15" s="16" t="s">
        <v>42</v>
      </c>
      <c r="E15" s="17" t="s">
        <v>43</v>
      </c>
      <c r="F15" s="18">
        <v>39406</v>
      </c>
      <c r="G15" s="18">
        <v>39771</v>
      </c>
      <c r="H15" s="18">
        <v>39771</v>
      </c>
      <c r="I15" s="15" t="s">
        <v>44</v>
      </c>
      <c r="J15" s="15">
        <v>71</v>
      </c>
      <c r="K15" s="9">
        <f t="shared" si="0"/>
        <v>1</v>
      </c>
      <c r="L15" s="10">
        <f t="shared" si="1"/>
        <v>39665.15</v>
      </c>
      <c r="M15" s="19">
        <v>40116</v>
      </c>
      <c r="N15" s="12">
        <f t="shared" si="2"/>
        <v>0.6349999999999979</v>
      </c>
      <c r="O15" s="17" t="s">
        <v>11</v>
      </c>
    </row>
    <row r="16" spans="1:15" s="4" customFormat="1" ht="60">
      <c r="A16" s="113">
        <v>8</v>
      </c>
      <c r="B16" s="113" t="s">
        <v>357</v>
      </c>
      <c r="C16" s="15" t="s">
        <v>194</v>
      </c>
      <c r="D16" s="15" t="s">
        <v>195</v>
      </c>
      <c r="E16" s="17" t="s">
        <v>196</v>
      </c>
      <c r="F16" s="18">
        <v>39346</v>
      </c>
      <c r="G16" s="18">
        <v>39711</v>
      </c>
      <c r="H16" s="18">
        <v>40079</v>
      </c>
      <c r="I16" s="15" t="s">
        <v>197</v>
      </c>
      <c r="J16" s="15">
        <v>29</v>
      </c>
      <c r="K16" s="9">
        <f t="shared" si="0"/>
        <v>1</v>
      </c>
      <c r="L16" s="10">
        <f t="shared" si="1"/>
        <v>39558.57</v>
      </c>
      <c r="M16" s="20">
        <v>40329</v>
      </c>
      <c r="N16" s="12">
        <f t="shared" si="2"/>
        <v>0.78375381485249263</v>
      </c>
      <c r="O16" s="17" t="s">
        <v>198</v>
      </c>
    </row>
    <row r="17" spans="1:15" s="4" customFormat="1" ht="243.75" customHeight="1">
      <c r="A17" s="113"/>
      <c r="B17" s="113"/>
      <c r="C17" s="15" t="s">
        <v>199</v>
      </c>
      <c r="D17" s="15">
        <v>3</v>
      </c>
      <c r="E17" s="17" t="s">
        <v>200</v>
      </c>
      <c r="F17" s="18">
        <v>39346</v>
      </c>
      <c r="G17" s="18">
        <v>39711</v>
      </c>
      <c r="H17" s="18">
        <v>40089</v>
      </c>
      <c r="I17" s="15" t="s">
        <v>201</v>
      </c>
      <c r="J17" s="15">
        <v>9</v>
      </c>
      <c r="K17" s="9">
        <f t="shared" si="0"/>
        <v>1</v>
      </c>
      <c r="L17" s="10">
        <f t="shared" si="1"/>
        <v>39412.870000000003</v>
      </c>
      <c r="M17" s="20">
        <v>40329</v>
      </c>
      <c r="N17" s="12">
        <f t="shared" si="2"/>
        <v>0.93197355035605023</v>
      </c>
      <c r="O17" s="17" t="s">
        <v>198</v>
      </c>
    </row>
    <row r="18" spans="1:15" s="4" customFormat="1" ht="90">
      <c r="A18" s="113"/>
      <c r="B18" s="113"/>
      <c r="C18" s="15" t="s">
        <v>202</v>
      </c>
      <c r="D18" s="15">
        <v>2</v>
      </c>
      <c r="E18" s="17" t="s">
        <v>203</v>
      </c>
      <c r="F18" s="18">
        <v>39284</v>
      </c>
      <c r="G18" s="18">
        <v>39649</v>
      </c>
      <c r="H18" s="18">
        <v>39649</v>
      </c>
      <c r="I18" s="15" t="s">
        <v>204</v>
      </c>
      <c r="J18" s="15">
        <v>38</v>
      </c>
      <c r="K18" s="9">
        <f t="shared" si="0"/>
        <v>1</v>
      </c>
      <c r="L18" s="10">
        <f t="shared" si="1"/>
        <v>39422.699999999997</v>
      </c>
      <c r="M18" s="20">
        <v>40329</v>
      </c>
      <c r="N18" s="12">
        <f t="shared" si="2"/>
        <v>0.86727272727273008</v>
      </c>
      <c r="O18" s="17" t="s">
        <v>198</v>
      </c>
    </row>
    <row r="19" spans="1:15" s="4" customFormat="1" ht="130.5" customHeight="1">
      <c r="A19" s="113"/>
      <c r="B19" s="113"/>
      <c r="C19" s="15" t="s">
        <v>205</v>
      </c>
      <c r="D19" s="15">
        <v>4</v>
      </c>
      <c r="E19" s="17" t="s">
        <v>206</v>
      </c>
      <c r="F19" s="18">
        <v>39346</v>
      </c>
      <c r="G19" s="18">
        <v>39711</v>
      </c>
      <c r="H19" s="18">
        <v>39711</v>
      </c>
      <c r="I19" s="15">
        <v>5</v>
      </c>
      <c r="J19" s="15">
        <v>5</v>
      </c>
      <c r="K19" s="9">
        <f t="shared" si="0"/>
        <v>1</v>
      </c>
      <c r="L19" s="10">
        <f t="shared" si="1"/>
        <v>39364.25</v>
      </c>
      <c r="M19" s="20">
        <v>40329</v>
      </c>
      <c r="N19" s="12">
        <f t="shared" si="2"/>
        <v>0.98143438453713128</v>
      </c>
      <c r="O19" s="17" t="s">
        <v>198</v>
      </c>
    </row>
    <row r="20" spans="1:15" s="4" customFormat="1" ht="130.5" customHeight="1">
      <c r="A20" s="113"/>
      <c r="B20" s="113"/>
      <c r="C20" s="15" t="s">
        <v>207</v>
      </c>
      <c r="D20" s="15" t="s">
        <v>208</v>
      </c>
      <c r="E20" s="17" t="s">
        <v>209</v>
      </c>
      <c r="F20" s="18">
        <v>39417</v>
      </c>
      <c r="G20" s="18">
        <v>39783</v>
      </c>
      <c r="H20" s="18">
        <v>40372</v>
      </c>
      <c r="I20" s="15">
        <v>13</v>
      </c>
      <c r="J20" s="15">
        <v>13</v>
      </c>
      <c r="K20" s="9">
        <f t="shared" si="0"/>
        <v>0.95497382198952885</v>
      </c>
      <c r="L20" s="10">
        <f t="shared" si="1"/>
        <v>39541.15</v>
      </c>
      <c r="M20" s="20">
        <v>40329</v>
      </c>
      <c r="N20" s="12">
        <f t="shared" si="2"/>
        <v>0.82497382198952895</v>
      </c>
      <c r="O20" s="16" t="s">
        <v>31</v>
      </c>
    </row>
    <row r="21" spans="1:15" s="22" customFormat="1" ht="201.75" customHeight="1">
      <c r="A21" s="15">
        <v>9</v>
      </c>
      <c r="B21" s="15" t="s">
        <v>336</v>
      </c>
      <c r="C21" s="15" t="s">
        <v>49</v>
      </c>
      <c r="D21" s="16" t="s">
        <v>50</v>
      </c>
      <c r="E21" s="17" t="s">
        <v>51</v>
      </c>
      <c r="F21" s="18">
        <v>39568</v>
      </c>
      <c r="G21" s="18">
        <v>39932</v>
      </c>
      <c r="H21" s="18">
        <v>40179</v>
      </c>
      <c r="I21" s="15">
        <v>47</v>
      </c>
      <c r="J21" s="15">
        <v>47</v>
      </c>
      <c r="K21" s="9">
        <f t="shared" si="0"/>
        <v>1</v>
      </c>
      <c r="L21" s="10">
        <f t="shared" si="1"/>
        <v>39855.17</v>
      </c>
      <c r="M21" s="19">
        <v>40329</v>
      </c>
      <c r="N21" s="12">
        <f t="shared" si="2"/>
        <v>0.62264126149803123</v>
      </c>
      <c r="O21" s="17" t="s">
        <v>11</v>
      </c>
    </row>
    <row r="22" spans="1:15" s="22" customFormat="1" ht="217.5" customHeight="1">
      <c r="A22" s="15">
        <v>10</v>
      </c>
      <c r="B22" s="15" t="s">
        <v>340</v>
      </c>
      <c r="C22" s="15" t="s">
        <v>86</v>
      </c>
      <c r="D22" s="16" t="s">
        <v>87</v>
      </c>
      <c r="E22" s="17" t="s">
        <v>88</v>
      </c>
      <c r="F22" s="18">
        <v>39935</v>
      </c>
      <c r="G22" s="18">
        <v>40299</v>
      </c>
      <c r="H22" s="18">
        <v>40299</v>
      </c>
      <c r="I22" s="15">
        <v>28</v>
      </c>
      <c r="J22" s="15">
        <v>28</v>
      </c>
      <c r="K22" s="9">
        <f t="shared" si="0"/>
        <v>1</v>
      </c>
      <c r="L22" s="10">
        <f t="shared" si="1"/>
        <v>40036.92</v>
      </c>
      <c r="M22" s="20">
        <v>40329</v>
      </c>
      <c r="N22" s="12">
        <f t="shared" si="2"/>
        <v>0.74131979695431915</v>
      </c>
      <c r="O22" s="17" t="s">
        <v>496</v>
      </c>
    </row>
    <row r="23" spans="1:15" s="37" customFormat="1" ht="405">
      <c r="A23" s="31">
        <v>11</v>
      </c>
      <c r="B23" s="31" t="s">
        <v>301</v>
      </c>
      <c r="C23" s="31" t="s">
        <v>298</v>
      </c>
      <c r="D23" s="31" t="s">
        <v>299</v>
      </c>
      <c r="E23" s="59" t="s">
        <v>300</v>
      </c>
      <c r="F23" s="32">
        <v>39903</v>
      </c>
      <c r="G23" s="32">
        <v>40267</v>
      </c>
      <c r="H23" s="32">
        <v>40267</v>
      </c>
      <c r="I23" s="31" t="s">
        <v>302</v>
      </c>
      <c r="J23" s="31">
        <v>16</v>
      </c>
      <c r="K23" s="9">
        <f t="shared" si="0"/>
        <v>1</v>
      </c>
      <c r="L23" s="10">
        <f t="shared" si="1"/>
        <v>39961.24</v>
      </c>
      <c r="M23" s="33">
        <v>40329</v>
      </c>
      <c r="N23" s="12">
        <f t="shared" si="2"/>
        <v>0.86328638497653065</v>
      </c>
      <c r="O23" s="36"/>
    </row>
    <row r="24" spans="1:15" s="22" customFormat="1" ht="158.25" customHeight="1">
      <c r="A24" s="15">
        <v>12</v>
      </c>
      <c r="B24" s="15" t="s">
        <v>337</v>
      </c>
      <c r="C24" s="15" t="s">
        <v>52</v>
      </c>
      <c r="D24" s="16" t="s">
        <v>53</v>
      </c>
      <c r="E24" s="17" t="s">
        <v>54</v>
      </c>
      <c r="F24" s="18">
        <v>39616</v>
      </c>
      <c r="G24" s="18">
        <v>39980</v>
      </c>
      <c r="H24" s="18">
        <v>40188</v>
      </c>
      <c r="I24" s="15">
        <v>44</v>
      </c>
      <c r="J24" s="15">
        <v>44</v>
      </c>
      <c r="K24" s="9">
        <f t="shared" si="0"/>
        <v>1</v>
      </c>
      <c r="L24" s="10">
        <f t="shared" si="1"/>
        <v>39867.68</v>
      </c>
      <c r="M24" s="19">
        <v>40329</v>
      </c>
      <c r="N24" s="12">
        <f t="shared" si="2"/>
        <v>0.64701262272089721</v>
      </c>
      <c r="O24" s="21"/>
    </row>
    <row r="25" spans="1:15" s="37" customFormat="1" ht="105">
      <c r="A25" s="114">
        <v>13</v>
      </c>
      <c r="B25" s="114" t="s">
        <v>372</v>
      </c>
      <c r="C25" s="31" t="s">
        <v>306</v>
      </c>
      <c r="D25" s="31" t="s">
        <v>307</v>
      </c>
      <c r="E25" s="59" t="s">
        <v>308</v>
      </c>
      <c r="F25" s="32">
        <v>39475</v>
      </c>
      <c r="G25" s="32">
        <v>39840</v>
      </c>
      <c r="H25" s="32">
        <v>40130</v>
      </c>
      <c r="I25" s="31">
        <v>56</v>
      </c>
      <c r="J25" s="31">
        <v>56</v>
      </c>
      <c r="K25" s="9">
        <f t="shared" si="0"/>
        <v>1</v>
      </c>
      <c r="L25" s="10">
        <f t="shared" si="1"/>
        <v>39841.800000000003</v>
      </c>
      <c r="M25" s="33">
        <v>40329</v>
      </c>
      <c r="N25" s="12">
        <f t="shared" si="2"/>
        <v>0.57049180327868509</v>
      </c>
      <c r="O25" s="59" t="s">
        <v>247</v>
      </c>
    </row>
    <row r="26" spans="1:15" s="37" customFormat="1" ht="135">
      <c r="A26" s="114"/>
      <c r="B26" s="114"/>
      <c r="C26" s="31" t="s">
        <v>309</v>
      </c>
      <c r="D26" s="31" t="s">
        <v>310</v>
      </c>
      <c r="E26" s="59" t="s">
        <v>311</v>
      </c>
      <c r="F26" s="32">
        <v>39398</v>
      </c>
      <c r="G26" s="32">
        <v>39763</v>
      </c>
      <c r="H26" s="32">
        <v>40021</v>
      </c>
      <c r="I26" s="31" t="s">
        <v>312</v>
      </c>
      <c r="J26" s="31">
        <v>80</v>
      </c>
      <c r="K26" s="9">
        <f t="shared" si="0"/>
        <v>1</v>
      </c>
      <c r="L26" s="10">
        <f t="shared" si="1"/>
        <v>39896.400000000001</v>
      </c>
      <c r="M26" s="33">
        <v>40329</v>
      </c>
      <c r="N26" s="12">
        <f t="shared" si="2"/>
        <v>0.46466165413533678</v>
      </c>
      <c r="O26" s="59" t="s">
        <v>489</v>
      </c>
    </row>
    <row r="27" spans="1:15" s="37" customFormat="1" ht="285">
      <c r="A27" s="114"/>
      <c r="B27" s="114"/>
      <c r="C27" s="31" t="s">
        <v>321</v>
      </c>
      <c r="D27" s="36">
        <v>1</v>
      </c>
      <c r="E27" s="59" t="s">
        <v>322</v>
      </c>
      <c r="F27" s="41">
        <v>40066</v>
      </c>
      <c r="G27" s="41">
        <v>40429</v>
      </c>
      <c r="H27" s="41">
        <v>40429</v>
      </c>
      <c r="I27" s="42" t="s">
        <v>323</v>
      </c>
      <c r="J27" s="31">
        <v>15</v>
      </c>
      <c r="K27" s="9">
        <f t="shared" si="0"/>
        <v>0.72451790633608815</v>
      </c>
      <c r="L27" s="10">
        <f t="shared" si="1"/>
        <v>40120.449999999997</v>
      </c>
      <c r="M27" s="33">
        <v>40329</v>
      </c>
      <c r="N27" s="12">
        <f t="shared" si="2"/>
        <v>0.57451790633608812</v>
      </c>
      <c r="O27" s="36"/>
    </row>
    <row r="28" spans="1:15" s="22" customFormat="1" ht="149.25" customHeight="1">
      <c r="A28" s="113">
        <v>14</v>
      </c>
      <c r="B28" s="113" t="s">
        <v>34</v>
      </c>
      <c r="C28" s="15" t="s">
        <v>32</v>
      </c>
      <c r="D28" s="16">
        <v>5</v>
      </c>
      <c r="E28" s="17" t="s">
        <v>33</v>
      </c>
      <c r="F28" s="18">
        <v>39211</v>
      </c>
      <c r="G28" s="18">
        <v>39576</v>
      </c>
      <c r="H28" s="18">
        <v>39910</v>
      </c>
      <c r="I28" s="15" t="s">
        <v>35</v>
      </c>
      <c r="J28" s="15">
        <v>58</v>
      </c>
      <c r="K28" s="9">
        <f t="shared" si="0"/>
        <v>1</v>
      </c>
      <c r="L28" s="10">
        <f t="shared" si="1"/>
        <v>39616.42</v>
      </c>
      <c r="M28" s="20">
        <v>40329</v>
      </c>
      <c r="N28" s="12">
        <f t="shared" si="2"/>
        <v>0.63737030411449169</v>
      </c>
      <c r="O28" s="17" t="s">
        <v>11</v>
      </c>
    </row>
    <row r="29" spans="1:15" s="51" customFormat="1" ht="90">
      <c r="A29" s="113"/>
      <c r="B29" s="113"/>
      <c r="C29" s="44" t="s">
        <v>215</v>
      </c>
      <c r="D29" s="44" t="s">
        <v>216</v>
      </c>
      <c r="E29" s="45" t="s">
        <v>217</v>
      </c>
      <c r="F29" s="46">
        <v>39489</v>
      </c>
      <c r="G29" s="46">
        <v>39854</v>
      </c>
      <c r="H29" s="46">
        <v>40359</v>
      </c>
      <c r="I29" s="44">
        <v>50</v>
      </c>
      <c r="J29" s="44">
        <v>50</v>
      </c>
      <c r="K29" s="9">
        <f t="shared" si="0"/>
        <v>0.96551724137931039</v>
      </c>
      <c r="L29" s="10">
        <f t="shared" si="1"/>
        <v>39924</v>
      </c>
      <c r="M29" s="48">
        <v>40329</v>
      </c>
      <c r="N29" s="12">
        <f t="shared" si="2"/>
        <v>0.46551724137931033</v>
      </c>
      <c r="O29" s="49"/>
    </row>
    <row r="30" spans="1:15" s="37" customFormat="1" ht="174" customHeight="1">
      <c r="A30" s="113"/>
      <c r="B30" s="113"/>
      <c r="C30" s="31" t="s">
        <v>317</v>
      </c>
      <c r="D30" s="36">
        <v>5</v>
      </c>
      <c r="E30" s="67" t="s">
        <v>318</v>
      </c>
      <c r="F30" s="8">
        <v>39928</v>
      </c>
      <c r="G30" s="8">
        <v>40292</v>
      </c>
      <c r="H30" s="8">
        <v>40292</v>
      </c>
      <c r="I30" s="31">
        <v>1</v>
      </c>
      <c r="J30" s="31">
        <v>1</v>
      </c>
      <c r="K30" s="9">
        <f t="shared" si="0"/>
        <v>1</v>
      </c>
      <c r="L30" s="10">
        <f t="shared" si="1"/>
        <v>39931.64</v>
      </c>
      <c r="M30" s="33">
        <v>40329</v>
      </c>
      <c r="N30" s="12">
        <f t="shared" si="2"/>
        <v>0.99092269326683435</v>
      </c>
      <c r="O30" s="36"/>
    </row>
    <row r="31" spans="1:15" s="37" customFormat="1" ht="174" customHeight="1">
      <c r="A31" s="113"/>
      <c r="B31" s="113"/>
      <c r="C31" s="31" t="s">
        <v>319</v>
      </c>
      <c r="D31" s="36">
        <v>9</v>
      </c>
      <c r="E31" s="67" t="s">
        <v>320</v>
      </c>
      <c r="F31" s="8">
        <v>40110</v>
      </c>
      <c r="G31" s="8">
        <v>40474</v>
      </c>
      <c r="H31" s="8">
        <v>40474</v>
      </c>
      <c r="I31" s="31">
        <v>14</v>
      </c>
      <c r="J31" s="31">
        <v>14</v>
      </c>
      <c r="K31" s="9">
        <f t="shared" si="0"/>
        <v>0.60164835164835162</v>
      </c>
      <c r="L31" s="10">
        <f t="shared" si="1"/>
        <v>40160.959999999999</v>
      </c>
      <c r="M31" s="33">
        <v>40329</v>
      </c>
      <c r="N31" s="12">
        <f t="shared" si="2"/>
        <v>0.46164835164835161</v>
      </c>
      <c r="O31" s="36"/>
    </row>
    <row r="32" spans="1:15" s="4" customFormat="1" ht="223.5" customHeight="1">
      <c r="A32" s="115">
        <v>15</v>
      </c>
      <c r="B32" s="115" t="s">
        <v>362</v>
      </c>
      <c r="C32" s="24" t="s">
        <v>224</v>
      </c>
      <c r="D32" s="28">
        <v>2</v>
      </c>
      <c r="E32" s="25" t="s">
        <v>225</v>
      </c>
      <c r="F32" s="30">
        <v>39842</v>
      </c>
      <c r="G32" s="30">
        <v>40206</v>
      </c>
      <c r="H32" s="30">
        <v>40206</v>
      </c>
      <c r="I32" s="24" t="s">
        <v>226</v>
      </c>
      <c r="J32" s="24">
        <v>55</v>
      </c>
      <c r="K32" s="9">
        <f t="shared" si="0"/>
        <v>1</v>
      </c>
      <c r="L32" s="10">
        <f t="shared" si="1"/>
        <v>40042.199999999997</v>
      </c>
      <c r="M32" s="20">
        <v>40329</v>
      </c>
      <c r="N32" s="12">
        <f t="shared" ref="N32:N51" si="3">IF(L32="some data missing","some data missing",IF(M32&lt;=H32,(K32*100-J32)/100,IF((M32-L32)/(M32-F32)&gt;0,(M32-L32)/(M32-F32),0)))</f>
        <v>0.58891170431212092</v>
      </c>
      <c r="O32" s="28"/>
    </row>
    <row r="33" spans="1:15" s="4" customFormat="1" ht="165" customHeight="1">
      <c r="A33" s="115"/>
      <c r="B33" s="115"/>
      <c r="C33" s="15" t="s">
        <v>232</v>
      </c>
      <c r="D33" s="15" t="s">
        <v>233</v>
      </c>
      <c r="E33" s="17" t="s">
        <v>234</v>
      </c>
      <c r="F33" s="18">
        <v>39975</v>
      </c>
      <c r="G33" s="18">
        <v>40339</v>
      </c>
      <c r="H33" s="18">
        <v>40339</v>
      </c>
      <c r="I33" s="15">
        <v>6</v>
      </c>
      <c r="J33" s="15">
        <v>6</v>
      </c>
      <c r="K33" s="9">
        <f t="shared" si="0"/>
        <v>0.97252747252747251</v>
      </c>
      <c r="L33" s="10">
        <f t="shared" si="1"/>
        <v>39996.839999999997</v>
      </c>
      <c r="M33" s="19">
        <v>40329</v>
      </c>
      <c r="N33" s="12">
        <f t="shared" si="3"/>
        <v>0.91252747252747257</v>
      </c>
      <c r="O33" s="15"/>
    </row>
    <row r="34" spans="1:15" s="4" customFormat="1" ht="130.5" customHeight="1">
      <c r="A34" s="15">
        <v>16</v>
      </c>
      <c r="B34" s="15" t="s">
        <v>358</v>
      </c>
      <c r="C34" s="15" t="s">
        <v>210</v>
      </c>
      <c r="D34" s="15">
        <v>9</v>
      </c>
      <c r="E34" s="17" t="s">
        <v>211</v>
      </c>
      <c r="F34" s="18">
        <v>39839</v>
      </c>
      <c r="G34" s="18">
        <v>40203</v>
      </c>
      <c r="H34" s="18">
        <v>40203</v>
      </c>
      <c r="I34" s="15">
        <v>20</v>
      </c>
      <c r="J34" s="15">
        <v>20</v>
      </c>
      <c r="K34" s="9">
        <f t="shared" si="0"/>
        <v>1</v>
      </c>
      <c r="L34" s="10">
        <f t="shared" si="1"/>
        <v>39911.800000000003</v>
      </c>
      <c r="M34" s="20">
        <v>40329</v>
      </c>
      <c r="N34" s="12">
        <f t="shared" si="3"/>
        <v>0.85142857142856554</v>
      </c>
      <c r="O34" s="16"/>
    </row>
    <row r="35" spans="1:15" s="37" customFormat="1" ht="153" customHeight="1">
      <c r="A35" s="114">
        <v>17</v>
      </c>
      <c r="B35" s="114" t="s">
        <v>327</v>
      </c>
      <c r="C35" s="31" t="s">
        <v>324</v>
      </c>
      <c r="D35" s="36" t="s">
        <v>325</v>
      </c>
      <c r="E35" s="59" t="s">
        <v>326</v>
      </c>
      <c r="F35" s="43">
        <v>39855</v>
      </c>
      <c r="G35" s="43">
        <v>40219</v>
      </c>
      <c r="H35" s="40">
        <v>40219</v>
      </c>
      <c r="I35" s="36">
        <v>1</v>
      </c>
      <c r="J35" s="36">
        <v>1</v>
      </c>
      <c r="K35" s="9">
        <f t="shared" si="0"/>
        <v>1</v>
      </c>
      <c r="L35" s="10">
        <f t="shared" si="1"/>
        <v>39858.639999999999</v>
      </c>
      <c r="M35" s="33">
        <v>40329</v>
      </c>
      <c r="N35" s="12">
        <f t="shared" si="3"/>
        <v>0.99232067510548649</v>
      </c>
      <c r="O35" s="31"/>
    </row>
    <row r="36" spans="1:15" s="37" customFormat="1" ht="153" customHeight="1">
      <c r="A36" s="114"/>
      <c r="B36" s="114"/>
      <c r="C36" s="31" t="s">
        <v>328</v>
      </c>
      <c r="D36" s="36" t="s">
        <v>329</v>
      </c>
      <c r="E36" s="59" t="s">
        <v>330</v>
      </c>
      <c r="F36" s="43">
        <v>39855</v>
      </c>
      <c r="G36" s="43">
        <v>40219</v>
      </c>
      <c r="H36" s="40">
        <v>40219</v>
      </c>
      <c r="I36" s="36">
        <v>1</v>
      </c>
      <c r="J36" s="36">
        <v>1</v>
      </c>
      <c r="K36" s="9">
        <f t="shared" si="0"/>
        <v>1</v>
      </c>
      <c r="L36" s="10">
        <f t="shared" si="1"/>
        <v>39858.639999999999</v>
      </c>
      <c r="M36" s="33">
        <v>40329</v>
      </c>
      <c r="N36" s="12">
        <f t="shared" si="3"/>
        <v>0.99232067510548649</v>
      </c>
      <c r="O36" s="31"/>
    </row>
    <row r="37" spans="1:15" s="37" customFormat="1" ht="60">
      <c r="A37" s="31">
        <v>18</v>
      </c>
      <c r="B37" s="31" t="s">
        <v>370</v>
      </c>
      <c r="C37" s="31" t="s">
        <v>294</v>
      </c>
      <c r="D37" s="31" t="s">
        <v>295</v>
      </c>
      <c r="E37" s="59" t="s">
        <v>296</v>
      </c>
      <c r="F37" s="32">
        <v>39855</v>
      </c>
      <c r="G37" s="32">
        <v>40219</v>
      </c>
      <c r="H37" s="32">
        <v>40219</v>
      </c>
      <c r="I37" s="31" t="s">
        <v>297</v>
      </c>
      <c r="J37" s="31">
        <v>37</v>
      </c>
      <c r="K37" s="9">
        <f t="shared" si="0"/>
        <v>1</v>
      </c>
      <c r="L37" s="10">
        <f t="shared" si="1"/>
        <v>39989.68</v>
      </c>
      <c r="M37" s="38">
        <v>40329</v>
      </c>
      <c r="N37" s="12">
        <f t="shared" si="3"/>
        <v>0.71586497890295298</v>
      </c>
      <c r="O37" s="36"/>
    </row>
    <row r="38" spans="1:15" s="22" customFormat="1" ht="90">
      <c r="A38" s="15">
        <v>19</v>
      </c>
      <c r="B38" s="15" t="s">
        <v>352</v>
      </c>
      <c r="C38" s="15" t="s">
        <v>168</v>
      </c>
      <c r="D38" s="15" t="s">
        <v>169</v>
      </c>
      <c r="E38" s="17" t="s">
        <v>170</v>
      </c>
      <c r="F38" s="18">
        <v>39774</v>
      </c>
      <c r="G38" s="18">
        <v>40138</v>
      </c>
      <c r="H38" s="18">
        <v>40138</v>
      </c>
      <c r="I38" s="15" t="s">
        <v>171</v>
      </c>
      <c r="J38" s="15">
        <v>40</v>
      </c>
      <c r="K38" s="9">
        <f t="shared" si="0"/>
        <v>1</v>
      </c>
      <c r="L38" s="10">
        <f t="shared" si="1"/>
        <v>39919.599999999999</v>
      </c>
      <c r="M38" s="20">
        <v>40329</v>
      </c>
      <c r="N38" s="12">
        <f t="shared" si="3"/>
        <v>0.73765765765766023</v>
      </c>
      <c r="O38" s="17" t="s">
        <v>135</v>
      </c>
    </row>
    <row r="39" spans="1:15" s="22" customFormat="1" ht="138" customHeight="1">
      <c r="A39" s="113">
        <v>20</v>
      </c>
      <c r="B39" s="113" t="s">
        <v>62</v>
      </c>
      <c r="C39" s="15" t="s">
        <v>59</v>
      </c>
      <c r="D39" s="16" t="s">
        <v>60</v>
      </c>
      <c r="E39" s="17" t="s">
        <v>61</v>
      </c>
      <c r="F39" s="18">
        <v>39625</v>
      </c>
      <c r="G39" s="18">
        <v>39989</v>
      </c>
      <c r="H39" s="18">
        <v>40199</v>
      </c>
      <c r="I39" s="15">
        <v>60</v>
      </c>
      <c r="J39" s="15">
        <v>60</v>
      </c>
      <c r="K39" s="9">
        <f t="shared" si="0"/>
        <v>1</v>
      </c>
      <c r="L39" s="10">
        <f t="shared" si="1"/>
        <v>39969.4</v>
      </c>
      <c r="M39" s="19">
        <v>40329</v>
      </c>
      <c r="N39" s="12">
        <f t="shared" si="3"/>
        <v>0.5107954545454525</v>
      </c>
      <c r="O39" s="17" t="s">
        <v>11</v>
      </c>
    </row>
    <row r="40" spans="1:15" s="22" customFormat="1" ht="132.75" customHeight="1">
      <c r="A40" s="113"/>
      <c r="B40" s="113"/>
      <c r="C40" s="15" t="s">
        <v>63</v>
      </c>
      <c r="D40" s="16" t="s">
        <v>64</v>
      </c>
      <c r="E40" s="17" t="s">
        <v>65</v>
      </c>
      <c r="F40" s="18">
        <v>39535</v>
      </c>
      <c r="G40" s="18">
        <v>39899</v>
      </c>
      <c r="H40" s="18">
        <v>39899</v>
      </c>
      <c r="I40" s="15">
        <v>73</v>
      </c>
      <c r="J40" s="15">
        <v>73</v>
      </c>
      <c r="K40" s="9">
        <f t="shared" si="0"/>
        <v>1</v>
      </c>
      <c r="L40" s="10">
        <f t="shared" si="1"/>
        <v>39800.720000000001</v>
      </c>
      <c r="M40" s="19">
        <v>40329</v>
      </c>
      <c r="N40" s="12">
        <f t="shared" si="3"/>
        <v>0.66534005037783228</v>
      </c>
      <c r="O40" s="17" t="s">
        <v>11</v>
      </c>
    </row>
    <row r="41" spans="1:15" s="22" customFormat="1" ht="90">
      <c r="A41" s="15">
        <v>21</v>
      </c>
      <c r="B41" s="15" t="s">
        <v>72</v>
      </c>
      <c r="C41" s="15" t="s">
        <v>69</v>
      </c>
      <c r="D41" s="15" t="s">
        <v>70</v>
      </c>
      <c r="E41" s="17" t="s">
        <v>71</v>
      </c>
      <c r="F41" s="18">
        <v>39727</v>
      </c>
      <c r="G41" s="18">
        <v>40091</v>
      </c>
      <c r="H41" s="18">
        <v>40207</v>
      </c>
      <c r="I41" s="15" t="s">
        <v>73</v>
      </c>
      <c r="J41" s="15">
        <v>60</v>
      </c>
      <c r="K41" s="9">
        <f t="shared" si="0"/>
        <v>1</v>
      </c>
      <c r="L41" s="10">
        <f t="shared" si="1"/>
        <v>40015</v>
      </c>
      <c r="M41" s="20">
        <v>40329</v>
      </c>
      <c r="N41" s="12">
        <f t="shared" si="3"/>
        <v>0.52159468438538203</v>
      </c>
      <c r="O41" s="17" t="s">
        <v>11</v>
      </c>
    </row>
    <row r="42" spans="1:15" s="22" customFormat="1" ht="217.5" customHeight="1">
      <c r="A42" s="15">
        <v>22</v>
      </c>
      <c r="B42" s="15" t="s">
        <v>98</v>
      </c>
      <c r="C42" s="15" t="s">
        <v>96</v>
      </c>
      <c r="D42" s="16">
        <v>53</v>
      </c>
      <c r="E42" s="17" t="s">
        <v>97</v>
      </c>
      <c r="F42" s="18">
        <v>40031</v>
      </c>
      <c r="G42" s="18">
        <v>40395</v>
      </c>
      <c r="H42" s="18">
        <v>40395</v>
      </c>
      <c r="I42" s="15" t="s">
        <v>99</v>
      </c>
      <c r="J42" s="15">
        <v>19</v>
      </c>
      <c r="K42" s="9">
        <f t="shared" si="0"/>
        <v>0.81868131868131866</v>
      </c>
      <c r="L42" s="10">
        <f t="shared" si="1"/>
        <v>40100.160000000003</v>
      </c>
      <c r="M42" s="20">
        <v>40329</v>
      </c>
      <c r="N42" s="12">
        <f t="shared" si="3"/>
        <v>0.62868131868131871</v>
      </c>
      <c r="O42" s="16"/>
    </row>
    <row r="43" spans="1:15" s="37" customFormat="1" ht="126" customHeight="1">
      <c r="A43" s="114">
        <v>23</v>
      </c>
      <c r="B43" s="114" t="s">
        <v>279</v>
      </c>
      <c r="C43" s="31" t="s">
        <v>269</v>
      </c>
      <c r="D43" s="31" t="s">
        <v>270</v>
      </c>
      <c r="E43" s="59" t="s">
        <v>271</v>
      </c>
      <c r="F43" s="32">
        <v>39855</v>
      </c>
      <c r="G43" s="32">
        <v>40219</v>
      </c>
      <c r="H43" s="32">
        <v>40219</v>
      </c>
      <c r="I43" s="31" t="s">
        <v>272</v>
      </c>
      <c r="J43" s="31">
        <v>10</v>
      </c>
      <c r="K43" s="9">
        <f t="shared" si="0"/>
        <v>1</v>
      </c>
      <c r="L43" s="10">
        <f t="shared" si="1"/>
        <v>39891.4</v>
      </c>
      <c r="M43" s="33">
        <v>40329</v>
      </c>
      <c r="N43" s="12">
        <f t="shared" si="3"/>
        <v>0.92320675105484928</v>
      </c>
      <c r="O43" s="59" t="s">
        <v>490</v>
      </c>
    </row>
    <row r="44" spans="1:15" s="37" customFormat="1" ht="106.5" customHeight="1">
      <c r="A44" s="114"/>
      <c r="B44" s="114"/>
      <c r="C44" s="31" t="s">
        <v>277</v>
      </c>
      <c r="D44" s="36">
        <v>46</v>
      </c>
      <c r="E44" s="59" t="s">
        <v>278</v>
      </c>
      <c r="F44" s="39">
        <v>40003</v>
      </c>
      <c r="G44" s="39">
        <v>40367</v>
      </c>
      <c r="H44" s="40">
        <v>40367</v>
      </c>
      <c r="I44" s="31">
        <v>1</v>
      </c>
      <c r="J44" s="31">
        <v>1</v>
      </c>
      <c r="K44" s="9">
        <f t="shared" si="0"/>
        <v>0.83791208791208793</v>
      </c>
      <c r="L44" s="10">
        <f t="shared" si="1"/>
        <v>40006.639999999999</v>
      </c>
      <c r="M44" s="33">
        <v>40308</v>
      </c>
      <c r="N44" s="12">
        <f t="shared" si="3"/>
        <v>0.82791208791208792</v>
      </c>
      <c r="O44" s="59" t="s">
        <v>0</v>
      </c>
    </row>
    <row r="45" spans="1:15" s="37" customFormat="1" ht="75">
      <c r="A45" s="31">
        <v>24</v>
      </c>
      <c r="B45" s="31" t="s">
        <v>368</v>
      </c>
      <c r="C45" s="31" t="s">
        <v>286</v>
      </c>
      <c r="D45" s="36">
        <v>11</v>
      </c>
      <c r="E45" s="59" t="s">
        <v>287</v>
      </c>
      <c r="F45" s="8">
        <v>39973</v>
      </c>
      <c r="G45" s="8">
        <v>40337</v>
      </c>
      <c r="H45" s="8">
        <v>40337</v>
      </c>
      <c r="I45" s="31">
        <v>9</v>
      </c>
      <c r="J45" s="31">
        <v>9</v>
      </c>
      <c r="K45" s="9">
        <f t="shared" si="0"/>
        <v>0.78021978021978022</v>
      </c>
      <c r="L45" s="10">
        <f t="shared" si="1"/>
        <v>40005.760000000002</v>
      </c>
      <c r="M45" s="33">
        <v>40257</v>
      </c>
      <c r="N45" s="12">
        <f t="shared" si="3"/>
        <v>0.69021978021978025</v>
      </c>
      <c r="O45" s="68" t="s">
        <v>1</v>
      </c>
    </row>
    <row r="46" spans="1:15" s="22" customFormat="1" ht="128.25" customHeight="1">
      <c r="A46" s="15">
        <v>25</v>
      </c>
      <c r="B46" s="15" t="s">
        <v>133</v>
      </c>
      <c r="C46" s="15" t="s">
        <v>131</v>
      </c>
      <c r="D46" s="15">
        <v>56</v>
      </c>
      <c r="E46" s="17" t="s">
        <v>132</v>
      </c>
      <c r="F46" s="18">
        <v>39858</v>
      </c>
      <c r="G46" s="18">
        <v>40222</v>
      </c>
      <c r="H46" s="18">
        <v>40222</v>
      </c>
      <c r="I46" s="15" t="s">
        <v>134</v>
      </c>
      <c r="J46" s="15">
        <v>58</v>
      </c>
      <c r="K46" s="9">
        <f t="shared" si="0"/>
        <v>1</v>
      </c>
      <c r="L46" s="10">
        <f t="shared" si="1"/>
        <v>40069.120000000003</v>
      </c>
      <c r="M46" s="20">
        <v>40329</v>
      </c>
      <c r="N46" s="12">
        <f t="shared" si="3"/>
        <v>0.55176220806793497</v>
      </c>
      <c r="O46" s="17" t="s">
        <v>135</v>
      </c>
    </row>
    <row r="47" spans="1:15" s="22" customFormat="1" ht="96" customHeight="1">
      <c r="A47" s="15">
        <v>26</v>
      </c>
      <c r="B47" s="15" t="s">
        <v>347</v>
      </c>
      <c r="C47" s="15" t="s">
        <v>136</v>
      </c>
      <c r="D47" s="15" t="s">
        <v>137</v>
      </c>
      <c r="E47" s="17" t="s">
        <v>138</v>
      </c>
      <c r="F47" s="18">
        <v>39918</v>
      </c>
      <c r="G47" s="18">
        <v>40282</v>
      </c>
      <c r="H47" s="18">
        <v>40282</v>
      </c>
      <c r="I47" s="15" t="s">
        <v>139</v>
      </c>
      <c r="J47" s="15">
        <v>50</v>
      </c>
      <c r="K47" s="9">
        <f t="shared" si="0"/>
        <v>1</v>
      </c>
      <c r="L47" s="10">
        <f t="shared" si="1"/>
        <v>40100</v>
      </c>
      <c r="M47" s="20">
        <v>40329</v>
      </c>
      <c r="N47" s="12">
        <f t="shared" si="3"/>
        <v>0.55717761557177614</v>
      </c>
      <c r="O47" s="15"/>
    </row>
    <row r="48" spans="1:15" s="22" customFormat="1" ht="159.75" customHeight="1">
      <c r="A48" s="113">
        <v>27</v>
      </c>
      <c r="B48" s="113" t="s">
        <v>374</v>
      </c>
      <c r="C48" s="15" t="s">
        <v>66</v>
      </c>
      <c r="D48" s="16" t="s">
        <v>67</v>
      </c>
      <c r="E48" s="17" t="s">
        <v>68</v>
      </c>
      <c r="F48" s="18">
        <v>39597</v>
      </c>
      <c r="G48" s="18">
        <v>39961</v>
      </c>
      <c r="H48" s="18">
        <v>40083</v>
      </c>
      <c r="I48" s="15">
        <v>77</v>
      </c>
      <c r="J48" s="15">
        <v>77</v>
      </c>
      <c r="K48" s="9">
        <f t="shared" si="0"/>
        <v>1</v>
      </c>
      <c r="L48" s="10">
        <f t="shared" si="1"/>
        <v>39971.22</v>
      </c>
      <c r="M48" s="19">
        <v>40329</v>
      </c>
      <c r="N48" s="12">
        <f t="shared" si="3"/>
        <v>0.48877049180327709</v>
      </c>
      <c r="O48" s="17" t="s">
        <v>11</v>
      </c>
    </row>
    <row r="49" spans="1:15" s="22" customFormat="1" ht="159.75" customHeight="1">
      <c r="A49" s="113"/>
      <c r="B49" s="113"/>
      <c r="C49" s="101" t="s">
        <v>497</v>
      </c>
      <c r="D49" s="106" t="s">
        <v>498</v>
      </c>
      <c r="E49" s="101" t="s">
        <v>499</v>
      </c>
      <c r="F49" s="101" t="s">
        <v>500</v>
      </c>
      <c r="G49" s="103">
        <v>39982</v>
      </c>
      <c r="H49" s="103">
        <v>40346</v>
      </c>
      <c r="I49" s="103">
        <v>40346</v>
      </c>
      <c r="J49" s="101">
        <v>29</v>
      </c>
      <c r="K49" s="101">
        <v>29</v>
      </c>
      <c r="L49" s="104">
        <f>IF(N49&gt;I49,(I49-G49)/(I49-G49),IF(I49="-","some data missing",IF(N49="-","some data missing",(N49-G49)/(I49-G49))))</f>
        <v>0.95329670329670335</v>
      </c>
      <c r="M49" s="19">
        <v>40329</v>
      </c>
      <c r="N49" s="105">
        <v>40329</v>
      </c>
      <c r="O49" s="17" t="s">
        <v>11</v>
      </c>
    </row>
    <row r="50" spans="1:15" s="22" customFormat="1" ht="99" customHeight="1">
      <c r="A50" s="15">
        <v>28</v>
      </c>
      <c r="B50" s="15" t="s">
        <v>354</v>
      </c>
      <c r="C50" s="15" t="s">
        <v>175</v>
      </c>
      <c r="D50" s="15">
        <v>75</v>
      </c>
      <c r="E50" s="17" t="s">
        <v>176</v>
      </c>
      <c r="F50" s="18">
        <v>39944</v>
      </c>
      <c r="G50" s="18">
        <v>40308</v>
      </c>
      <c r="H50" s="18">
        <v>40308</v>
      </c>
      <c r="I50" s="15" t="s">
        <v>177</v>
      </c>
      <c r="J50" s="15">
        <v>53</v>
      </c>
      <c r="K50" s="9">
        <f t="shared" si="0"/>
        <v>1</v>
      </c>
      <c r="L50" s="10">
        <f t="shared" si="1"/>
        <v>40136.92</v>
      </c>
      <c r="M50" s="20">
        <v>40329</v>
      </c>
      <c r="N50" s="12">
        <f t="shared" si="3"/>
        <v>0.49890909090909547</v>
      </c>
      <c r="O50" s="15"/>
    </row>
    <row r="51" spans="1:15" s="34" customFormat="1" ht="313.5" customHeight="1">
      <c r="A51" s="31">
        <v>29</v>
      </c>
      <c r="B51" s="31" t="s">
        <v>260</v>
      </c>
      <c r="C51" s="31" t="s">
        <v>257</v>
      </c>
      <c r="D51" s="36" t="s">
        <v>258</v>
      </c>
      <c r="E51" s="59" t="s">
        <v>259</v>
      </c>
      <c r="F51" s="32">
        <v>39295</v>
      </c>
      <c r="G51" s="32">
        <v>39660</v>
      </c>
      <c r="H51" s="32">
        <v>40417</v>
      </c>
      <c r="I51" s="31" t="s">
        <v>261</v>
      </c>
      <c r="J51" s="31">
        <v>28</v>
      </c>
      <c r="K51" s="9">
        <f t="shared" si="0"/>
        <v>0.92156862745098034</v>
      </c>
      <c r="L51" s="10">
        <f t="shared" si="1"/>
        <v>39609.160000000003</v>
      </c>
      <c r="M51" s="33">
        <v>40329</v>
      </c>
      <c r="N51" s="12">
        <f t="shared" si="3"/>
        <v>0.64156862745098042</v>
      </c>
      <c r="O51" s="35" t="s">
        <v>2</v>
      </c>
    </row>
    <row r="52" spans="1:15" s="22" customFormat="1" ht="129" customHeight="1">
      <c r="A52" s="15">
        <v>30</v>
      </c>
      <c r="B52" s="15" t="s">
        <v>154</v>
      </c>
      <c r="C52" s="15" t="s">
        <v>152</v>
      </c>
      <c r="D52" s="15">
        <v>144</v>
      </c>
      <c r="E52" s="17" t="s">
        <v>153</v>
      </c>
      <c r="F52" s="18">
        <v>40052</v>
      </c>
      <c r="G52" s="18">
        <v>40416</v>
      </c>
      <c r="H52" s="18">
        <v>40416</v>
      </c>
      <c r="I52" s="15" t="s">
        <v>155</v>
      </c>
      <c r="J52" s="15">
        <v>27</v>
      </c>
      <c r="K52" s="9">
        <f t="shared" si="0"/>
        <v>0.76098901098901095</v>
      </c>
      <c r="L52" s="10">
        <f t="shared" si="1"/>
        <v>40150.28</v>
      </c>
      <c r="M52" s="20">
        <v>40329</v>
      </c>
      <c r="N52" s="12">
        <f t="shared" ref="N52:N103" si="4">IF(L52="some data missing","some data missing",IF(M52&lt;=H52,(K52*100-J52)/100,IF((M52-L52)/(M52-F52)&gt;0,(M52-L52)/(M52-F52),0)))</f>
        <v>0.49098901098901093</v>
      </c>
      <c r="O52" s="15"/>
    </row>
    <row r="53" spans="1:15" s="22" customFormat="1" ht="165" customHeight="1">
      <c r="A53" s="15">
        <v>31</v>
      </c>
      <c r="B53" s="15" t="s">
        <v>344</v>
      </c>
      <c r="C53" s="15" t="s">
        <v>110</v>
      </c>
      <c r="D53" s="16">
        <v>123</v>
      </c>
      <c r="E53" s="17" t="s">
        <v>111</v>
      </c>
      <c r="F53" s="18">
        <v>40072</v>
      </c>
      <c r="G53" s="18">
        <v>40436</v>
      </c>
      <c r="H53" s="18">
        <v>40436</v>
      </c>
      <c r="I53" s="15">
        <v>18</v>
      </c>
      <c r="J53" s="15">
        <v>18</v>
      </c>
      <c r="K53" s="9">
        <f t="shared" si="0"/>
        <v>0.70604395604395609</v>
      </c>
      <c r="L53" s="10">
        <f t="shared" si="1"/>
        <v>40137.519999999997</v>
      </c>
      <c r="M53" s="20">
        <v>40329</v>
      </c>
      <c r="N53" s="12">
        <f t="shared" si="4"/>
        <v>0.52604395604395604</v>
      </c>
      <c r="O53" s="16"/>
    </row>
    <row r="54" spans="1:15" s="64" customFormat="1" ht="88.5" customHeight="1">
      <c r="A54" s="50">
        <v>32</v>
      </c>
      <c r="B54" s="50" t="s">
        <v>348</v>
      </c>
      <c r="C54" s="50" t="s">
        <v>143</v>
      </c>
      <c r="D54" s="50" t="s">
        <v>31</v>
      </c>
      <c r="E54" s="60" t="s">
        <v>144</v>
      </c>
      <c r="F54" s="61">
        <v>39944</v>
      </c>
      <c r="G54" s="61">
        <v>40308</v>
      </c>
      <c r="H54" s="61">
        <v>40308</v>
      </c>
      <c r="I54" s="50">
        <v>60</v>
      </c>
      <c r="J54" s="50">
        <v>60</v>
      </c>
      <c r="K54" s="62">
        <f t="shared" si="0"/>
        <v>1</v>
      </c>
      <c r="L54" s="63">
        <f t="shared" si="1"/>
        <v>40162.400000000001</v>
      </c>
      <c r="M54" s="48">
        <v>40329</v>
      </c>
      <c r="N54" s="47">
        <f t="shared" si="4"/>
        <v>0.43272727272726896</v>
      </c>
      <c r="O54" s="50"/>
    </row>
    <row r="55" spans="1:15" s="4" customFormat="1" ht="183" customHeight="1">
      <c r="A55" s="24">
        <v>33</v>
      </c>
      <c r="B55" s="24" t="s">
        <v>360</v>
      </c>
      <c r="C55" s="24" t="s">
        <v>219</v>
      </c>
      <c r="D55" s="24" t="s">
        <v>219</v>
      </c>
      <c r="E55" s="25" t="s">
        <v>220</v>
      </c>
      <c r="F55" s="26">
        <v>39772</v>
      </c>
      <c r="G55" s="26">
        <v>40136</v>
      </c>
      <c r="H55" s="27">
        <v>40136</v>
      </c>
      <c r="I55" s="24">
        <v>60</v>
      </c>
      <c r="J55" s="24">
        <v>60</v>
      </c>
      <c r="K55" s="9">
        <f t="shared" si="0"/>
        <v>1</v>
      </c>
      <c r="L55" s="10">
        <f t="shared" si="1"/>
        <v>39990.400000000001</v>
      </c>
      <c r="M55" s="20">
        <v>40329</v>
      </c>
      <c r="N55" s="12">
        <f t="shared" si="4"/>
        <v>0.60789946140035644</v>
      </c>
      <c r="O55" s="28"/>
    </row>
    <row r="56" spans="1:15" s="22" customFormat="1" ht="45">
      <c r="A56" s="15">
        <v>34</v>
      </c>
      <c r="B56" s="15" t="s">
        <v>353</v>
      </c>
      <c r="C56" s="15" t="s">
        <v>172</v>
      </c>
      <c r="D56" s="15">
        <v>70</v>
      </c>
      <c r="E56" s="17" t="s">
        <v>173</v>
      </c>
      <c r="F56" s="18">
        <v>39920</v>
      </c>
      <c r="G56" s="18">
        <v>40284</v>
      </c>
      <c r="H56" s="18">
        <v>40284</v>
      </c>
      <c r="I56" s="15" t="s">
        <v>174</v>
      </c>
      <c r="J56" s="15">
        <v>66</v>
      </c>
      <c r="K56" s="9">
        <f t="shared" si="0"/>
        <v>1</v>
      </c>
      <c r="L56" s="10">
        <f t="shared" si="1"/>
        <v>40160.239999999998</v>
      </c>
      <c r="M56" s="20">
        <v>40329</v>
      </c>
      <c r="N56" s="12">
        <f t="shared" si="4"/>
        <v>0.41261613691932036</v>
      </c>
      <c r="O56" s="15"/>
    </row>
    <row r="57" spans="1:15" s="22" customFormat="1" ht="119.25" customHeight="1">
      <c r="A57" s="15">
        <v>35</v>
      </c>
      <c r="B57" s="15" t="s">
        <v>338</v>
      </c>
      <c r="C57" s="15" t="s">
        <v>78</v>
      </c>
      <c r="D57" s="16">
        <v>74</v>
      </c>
      <c r="E57" s="17" t="s">
        <v>79</v>
      </c>
      <c r="F57" s="18">
        <v>39779</v>
      </c>
      <c r="G57" s="18">
        <v>40143</v>
      </c>
      <c r="H57" s="18">
        <v>40233</v>
      </c>
      <c r="I57" s="15" t="s">
        <v>80</v>
      </c>
      <c r="J57" s="15">
        <v>64</v>
      </c>
      <c r="K57" s="9">
        <f t="shared" si="0"/>
        <v>1</v>
      </c>
      <c r="L57" s="10">
        <f t="shared" si="1"/>
        <v>40069.56</v>
      </c>
      <c r="M57" s="20">
        <v>40329</v>
      </c>
      <c r="N57" s="12">
        <f t="shared" si="4"/>
        <v>0.47170909090909513</v>
      </c>
      <c r="O57" s="17" t="s">
        <v>11</v>
      </c>
    </row>
    <row r="58" spans="1:15" s="22" customFormat="1" ht="96" customHeight="1">
      <c r="A58" s="15">
        <v>36</v>
      </c>
      <c r="B58" s="15" t="s">
        <v>355</v>
      </c>
      <c r="C58" s="15" t="s">
        <v>178</v>
      </c>
      <c r="D58" s="15" t="s">
        <v>179</v>
      </c>
      <c r="E58" s="17" t="s">
        <v>180</v>
      </c>
      <c r="F58" s="18">
        <v>39956</v>
      </c>
      <c r="G58" s="18">
        <v>40320</v>
      </c>
      <c r="H58" s="18">
        <v>40320</v>
      </c>
      <c r="I58" s="15">
        <v>60</v>
      </c>
      <c r="J58" s="15">
        <v>60</v>
      </c>
      <c r="K58" s="9">
        <f t="shared" si="0"/>
        <v>1</v>
      </c>
      <c r="L58" s="10">
        <f t="shared" si="1"/>
        <v>40174.400000000001</v>
      </c>
      <c r="M58" s="20">
        <v>40329</v>
      </c>
      <c r="N58" s="12">
        <f t="shared" si="4"/>
        <v>0.41447721179624275</v>
      </c>
      <c r="O58" s="15"/>
    </row>
    <row r="59" spans="1:15" s="4" customFormat="1" ht="165" customHeight="1">
      <c r="A59" s="15">
        <v>37</v>
      </c>
      <c r="B59" s="15" t="s">
        <v>363</v>
      </c>
      <c r="C59" s="15" t="s">
        <v>229</v>
      </c>
      <c r="D59" s="15" t="s">
        <v>230</v>
      </c>
      <c r="E59" s="17" t="s">
        <v>231</v>
      </c>
      <c r="F59" s="18">
        <v>39972</v>
      </c>
      <c r="G59" s="18">
        <v>40336</v>
      </c>
      <c r="H59" s="18">
        <v>40336</v>
      </c>
      <c r="I59" s="15">
        <v>3</v>
      </c>
      <c r="J59" s="15">
        <v>3</v>
      </c>
      <c r="K59" s="9">
        <f t="shared" si="0"/>
        <v>0.98076923076923073</v>
      </c>
      <c r="L59" s="10">
        <f t="shared" si="1"/>
        <v>39982.92</v>
      </c>
      <c r="M59" s="19">
        <v>40329</v>
      </c>
      <c r="N59" s="12">
        <f t="shared" si="4"/>
        <v>0.9507692307692307</v>
      </c>
      <c r="O59" s="15"/>
    </row>
    <row r="60" spans="1:15" s="57" customFormat="1" ht="228" customHeight="1">
      <c r="A60" s="55">
        <v>38</v>
      </c>
      <c r="B60" s="55" t="s">
        <v>369</v>
      </c>
      <c r="C60" s="55" t="s">
        <v>291</v>
      </c>
      <c r="D60" s="55" t="s">
        <v>292</v>
      </c>
      <c r="E60" s="68" t="s">
        <v>293</v>
      </c>
      <c r="F60" s="61">
        <v>39996</v>
      </c>
      <c r="G60" s="61">
        <v>40360</v>
      </c>
      <c r="H60" s="61">
        <v>40360</v>
      </c>
      <c r="I60" s="55">
        <v>0</v>
      </c>
      <c r="J60" s="55">
        <v>0</v>
      </c>
      <c r="K60" s="62">
        <f t="shared" si="0"/>
        <v>0.9148351648351648</v>
      </c>
      <c r="L60" s="63">
        <f t="shared" si="1"/>
        <v>39996</v>
      </c>
      <c r="M60" s="58">
        <v>40329</v>
      </c>
      <c r="N60" s="47">
        <f t="shared" si="4"/>
        <v>0.9148351648351648</v>
      </c>
      <c r="O60" s="68" t="s">
        <v>3</v>
      </c>
    </row>
    <row r="61" spans="1:15" s="22" customFormat="1" ht="105.75">
      <c r="A61" s="113">
        <v>39</v>
      </c>
      <c r="B61" s="113" t="s">
        <v>361</v>
      </c>
      <c r="C61" s="15" t="s">
        <v>127</v>
      </c>
      <c r="D61" s="15">
        <v>42</v>
      </c>
      <c r="E61" s="17" t="s">
        <v>128</v>
      </c>
      <c r="F61" s="18">
        <v>39814</v>
      </c>
      <c r="G61" s="18">
        <v>40179</v>
      </c>
      <c r="H61" s="18">
        <v>40179</v>
      </c>
      <c r="I61" s="15" t="s">
        <v>129</v>
      </c>
      <c r="J61" s="15">
        <v>72</v>
      </c>
      <c r="K61" s="9">
        <f t="shared" si="0"/>
        <v>1</v>
      </c>
      <c r="L61" s="10">
        <f t="shared" si="1"/>
        <v>40076.800000000003</v>
      </c>
      <c r="M61" s="20">
        <v>40329</v>
      </c>
      <c r="N61" s="12">
        <f t="shared" si="4"/>
        <v>0.48970873786407204</v>
      </c>
      <c r="O61" s="17" t="s">
        <v>130</v>
      </c>
    </row>
    <row r="62" spans="1:15" s="4" customFormat="1" ht="372" customHeight="1">
      <c r="A62" s="113"/>
      <c r="B62" s="113"/>
      <c r="C62" s="24" t="s">
        <v>221</v>
      </c>
      <c r="D62" s="28">
        <v>1</v>
      </c>
      <c r="E62" s="25" t="s">
        <v>222</v>
      </c>
      <c r="F62" s="29">
        <v>39715</v>
      </c>
      <c r="G62" s="29">
        <v>40079</v>
      </c>
      <c r="H62" s="29">
        <v>40079</v>
      </c>
      <c r="I62" s="24" t="s">
        <v>223</v>
      </c>
      <c r="J62" s="24">
        <v>76</v>
      </c>
      <c r="K62" s="9">
        <f t="shared" si="0"/>
        <v>1</v>
      </c>
      <c r="L62" s="10">
        <f t="shared" si="1"/>
        <v>39991.64</v>
      </c>
      <c r="M62" s="20">
        <v>40329</v>
      </c>
      <c r="N62" s="12">
        <f t="shared" si="4"/>
        <v>0.54944625407166214</v>
      </c>
      <c r="O62" s="28"/>
    </row>
    <row r="63" spans="1:15" s="34" customFormat="1" ht="229.5" customHeight="1">
      <c r="A63" s="31">
        <v>40</v>
      </c>
      <c r="B63" s="31" t="s">
        <v>268</v>
      </c>
      <c r="C63" s="31" t="s">
        <v>266</v>
      </c>
      <c r="D63" s="36">
        <v>14</v>
      </c>
      <c r="E63" s="59" t="s">
        <v>267</v>
      </c>
      <c r="F63" s="32">
        <v>39417</v>
      </c>
      <c r="G63" s="32">
        <v>39782</v>
      </c>
      <c r="H63" s="32">
        <v>39782</v>
      </c>
      <c r="I63" s="31">
        <v>51</v>
      </c>
      <c r="J63" s="31">
        <v>51</v>
      </c>
      <c r="K63" s="9">
        <f t="shared" si="0"/>
        <v>1</v>
      </c>
      <c r="L63" s="10">
        <f t="shared" si="1"/>
        <v>39603.15</v>
      </c>
      <c r="M63" s="38">
        <v>40246</v>
      </c>
      <c r="N63" s="12">
        <f t="shared" si="4"/>
        <v>0.77545235223160258</v>
      </c>
      <c r="O63" s="59" t="s">
        <v>4</v>
      </c>
    </row>
    <row r="64" spans="1:15" s="22" customFormat="1" ht="157.5" customHeight="1">
      <c r="A64" s="15">
        <v>41</v>
      </c>
      <c r="B64" s="15" t="s">
        <v>48</v>
      </c>
      <c r="C64" s="15" t="s">
        <v>45</v>
      </c>
      <c r="D64" s="16" t="s">
        <v>46</v>
      </c>
      <c r="E64" s="17" t="s">
        <v>47</v>
      </c>
      <c r="F64" s="18">
        <v>39417</v>
      </c>
      <c r="G64" s="18">
        <v>39782</v>
      </c>
      <c r="H64" s="18">
        <v>40006</v>
      </c>
      <c r="I64" s="15">
        <v>77</v>
      </c>
      <c r="J64" s="15">
        <v>77</v>
      </c>
      <c r="K64" s="9">
        <f t="shared" ref="K64:K103" si="5">IF(M64&gt;H64,(H64-F64)/(H64-F64),IF(H64="-","some data missing",IF(M64="-","some data missing",(M64-F64)/(H64-F64))))</f>
        <v>1</v>
      </c>
      <c r="L64" s="10">
        <f t="shared" ref="L64:L103" si="6">IF(H64="-","some data missing",IF(J64="-","some data missing",J64/100*(H64-F64)+F64))</f>
        <v>39870.53</v>
      </c>
      <c r="M64" s="20">
        <v>40329</v>
      </c>
      <c r="N64" s="12">
        <f t="shared" si="4"/>
        <v>0.50270833333333464</v>
      </c>
      <c r="O64" s="17" t="s">
        <v>11</v>
      </c>
    </row>
    <row r="65" spans="1:15" s="37" customFormat="1" ht="153" customHeight="1">
      <c r="A65" s="31">
        <v>42</v>
      </c>
      <c r="B65" s="31" t="s">
        <v>334</v>
      </c>
      <c r="C65" s="31" t="s">
        <v>331</v>
      </c>
      <c r="D65" s="36" t="s">
        <v>332</v>
      </c>
      <c r="E65" s="59" t="s">
        <v>333</v>
      </c>
      <c r="F65" s="43">
        <v>39855</v>
      </c>
      <c r="G65" s="43">
        <v>40219</v>
      </c>
      <c r="H65" s="40">
        <v>40219</v>
      </c>
      <c r="I65" s="36">
        <v>1</v>
      </c>
      <c r="J65" s="36">
        <v>1</v>
      </c>
      <c r="K65" s="9">
        <f t="shared" si="5"/>
        <v>1</v>
      </c>
      <c r="L65" s="10">
        <f t="shared" si="6"/>
        <v>39858.639999999999</v>
      </c>
      <c r="M65" s="33">
        <v>40329</v>
      </c>
      <c r="N65" s="12">
        <f t="shared" si="4"/>
        <v>0.99232067510548649</v>
      </c>
      <c r="O65" s="31"/>
    </row>
    <row r="66" spans="1:15" s="22" customFormat="1" ht="138" customHeight="1">
      <c r="A66" s="113">
        <v>43</v>
      </c>
      <c r="B66" s="113" t="s">
        <v>343</v>
      </c>
      <c r="C66" s="15" t="s">
        <v>74</v>
      </c>
      <c r="D66" s="16">
        <v>36</v>
      </c>
      <c r="E66" s="17" t="s">
        <v>75</v>
      </c>
      <c r="F66" s="18">
        <v>39774</v>
      </c>
      <c r="G66" s="18">
        <v>40138</v>
      </c>
      <c r="H66" s="18">
        <v>40258</v>
      </c>
      <c r="I66" s="15">
        <v>62</v>
      </c>
      <c r="J66" s="15">
        <v>62</v>
      </c>
      <c r="K66" s="9">
        <f t="shared" si="5"/>
        <v>1</v>
      </c>
      <c r="L66" s="10">
        <f t="shared" si="6"/>
        <v>40074.080000000002</v>
      </c>
      <c r="M66" s="20">
        <v>40329</v>
      </c>
      <c r="N66" s="12">
        <f t="shared" si="4"/>
        <v>0.45931531531531217</v>
      </c>
      <c r="O66" s="23" t="s">
        <v>11</v>
      </c>
    </row>
    <row r="67" spans="1:15" s="22" customFormat="1" ht="90" customHeight="1">
      <c r="A67" s="113"/>
      <c r="B67" s="113"/>
      <c r="C67" s="15" t="s">
        <v>76</v>
      </c>
      <c r="D67" s="16">
        <v>79</v>
      </c>
      <c r="E67" s="17" t="s">
        <v>77</v>
      </c>
      <c r="F67" s="18">
        <v>39968</v>
      </c>
      <c r="G67" s="18">
        <v>40332</v>
      </c>
      <c r="H67" s="18">
        <v>40332</v>
      </c>
      <c r="I67" s="15">
        <v>22</v>
      </c>
      <c r="J67" s="15">
        <v>22</v>
      </c>
      <c r="K67" s="9">
        <f t="shared" si="5"/>
        <v>0.99175824175824179</v>
      </c>
      <c r="L67" s="10">
        <f t="shared" si="6"/>
        <v>40048.080000000002</v>
      </c>
      <c r="M67" s="20">
        <v>40329</v>
      </c>
      <c r="N67" s="12">
        <f t="shared" si="4"/>
        <v>0.7717582417582417</v>
      </c>
      <c r="O67" s="23"/>
    </row>
    <row r="68" spans="1:15" s="22" customFormat="1" ht="165" customHeight="1">
      <c r="A68" s="113"/>
      <c r="B68" s="113"/>
      <c r="C68" s="15" t="s">
        <v>103</v>
      </c>
      <c r="D68" s="16" t="s">
        <v>104</v>
      </c>
      <c r="E68" s="17" t="s">
        <v>105</v>
      </c>
      <c r="F68" s="18">
        <v>40074</v>
      </c>
      <c r="G68" s="18">
        <v>40438</v>
      </c>
      <c r="H68" s="18">
        <v>40438</v>
      </c>
      <c r="I68" s="15">
        <v>18</v>
      </c>
      <c r="J68" s="15">
        <v>18</v>
      </c>
      <c r="K68" s="9">
        <f t="shared" si="5"/>
        <v>0.7005494505494505</v>
      </c>
      <c r="L68" s="10">
        <f t="shared" si="6"/>
        <v>40139.519999999997</v>
      </c>
      <c r="M68" s="20">
        <v>40329</v>
      </c>
      <c r="N68" s="12">
        <f t="shared" si="4"/>
        <v>0.52054945054945057</v>
      </c>
      <c r="O68" s="100"/>
    </row>
    <row r="69" spans="1:15" s="22" customFormat="1" ht="195">
      <c r="A69" s="113">
        <v>44</v>
      </c>
      <c r="B69" s="113" t="s">
        <v>351</v>
      </c>
      <c r="C69" s="113" t="s">
        <v>156</v>
      </c>
      <c r="D69" s="113" t="s">
        <v>157</v>
      </c>
      <c r="E69" s="17" t="s">
        <v>158</v>
      </c>
      <c r="F69" s="18">
        <v>39701</v>
      </c>
      <c r="G69" s="18">
        <v>40065</v>
      </c>
      <c r="H69" s="18">
        <v>40065</v>
      </c>
      <c r="I69" s="15" t="s">
        <v>159</v>
      </c>
      <c r="J69" s="15">
        <v>62</v>
      </c>
      <c r="K69" s="9">
        <f t="shared" si="5"/>
        <v>1</v>
      </c>
      <c r="L69" s="10">
        <f t="shared" si="6"/>
        <v>39926.68</v>
      </c>
      <c r="M69" s="20">
        <v>40329</v>
      </c>
      <c r="N69" s="12">
        <f t="shared" si="4"/>
        <v>0.6406369426751588</v>
      </c>
      <c r="O69" s="119" t="s">
        <v>5</v>
      </c>
    </row>
    <row r="70" spans="1:15" s="22" customFormat="1" ht="343.5" customHeight="1">
      <c r="A70" s="113"/>
      <c r="B70" s="113"/>
      <c r="C70" s="113"/>
      <c r="D70" s="113"/>
      <c r="E70" s="17" t="s">
        <v>160</v>
      </c>
      <c r="F70" s="18">
        <v>39701</v>
      </c>
      <c r="G70" s="18">
        <v>40065</v>
      </c>
      <c r="H70" s="18">
        <v>40065</v>
      </c>
      <c r="I70" s="15" t="s">
        <v>161</v>
      </c>
      <c r="J70" s="15">
        <v>50</v>
      </c>
      <c r="K70" s="9">
        <f t="shared" si="5"/>
        <v>1</v>
      </c>
      <c r="L70" s="10">
        <f t="shared" si="6"/>
        <v>39883</v>
      </c>
      <c r="M70" s="20">
        <v>40329</v>
      </c>
      <c r="N70" s="12">
        <f t="shared" si="4"/>
        <v>0.71019108280254772</v>
      </c>
      <c r="O70" s="119"/>
    </row>
    <row r="71" spans="1:15" s="22" customFormat="1" ht="150">
      <c r="A71" s="113"/>
      <c r="B71" s="113"/>
      <c r="C71" s="113"/>
      <c r="D71" s="113"/>
      <c r="E71" s="17" t="s">
        <v>162</v>
      </c>
      <c r="F71" s="18">
        <v>39701</v>
      </c>
      <c r="G71" s="18">
        <v>40065</v>
      </c>
      <c r="H71" s="18">
        <v>40065</v>
      </c>
      <c r="I71" s="15" t="s">
        <v>163</v>
      </c>
      <c r="J71" s="15">
        <v>11</v>
      </c>
      <c r="K71" s="9">
        <f t="shared" si="5"/>
        <v>1</v>
      </c>
      <c r="L71" s="10">
        <f t="shared" si="6"/>
        <v>39741.040000000001</v>
      </c>
      <c r="M71" s="20">
        <v>40329</v>
      </c>
      <c r="N71" s="12">
        <f t="shared" si="4"/>
        <v>0.93624203821655916</v>
      </c>
      <c r="O71" s="119"/>
    </row>
    <row r="72" spans="1:15" s="22" customFormat="1" ht="214.5" customHeight="1">
      <c r="A72" s="113"/>
      <c r="B72" s="113"/>
      <c r="C72" s="113"/>
      <c r="D72" s="113"/>
      <c r="E72" s="17" t="s">
        <v>164</v>
      </c>
      <c r="F72" s="18">
        <v>39701</v>
      </c>
      <c r="G72" s="18">
        <v>40065</v>
      </c>
      <c r="H72" s="18">
        <v>40065</v>
      </c>
      <c r="I72" s="15" t="s">
        <v>165</v>
      </c>
      <c r="J72" s="15">
        <v>40</v>
      </c>
      <c r="K72" s="9">
        <f t="shared" si="5"/>
        <v>1</v>
      </c>
      <c r="L72" s="10">
        <f t="shared" si="6"/>
        <v>39846.6</v>
      </c>
      <c r="M72" s="20">
        <v>40329</v>
      </c>
      <c r="N72" s="12">
        <f t="shared" si="4"/>
        <v>0.76815286624204049</v>
      </c>
      <c r="O72" s="119"/>
    </row>
    <row r="73" spans="1:15" s="22" customFormat="1" ht="280.5" customHeight="1">
      <c r="A73" s="113"/>
      <c r="B73" s="113"/>
      <c r="C73" s="113"/>
      <c r="D73" s="113"/>
      <c r="E73" s="17" t="s">
        <v>166</v>
      </c>
      <c r="F73" s="18">
        <v>39701</v>
      </c>
      <c r="G73" s="18">
        <v>40065</v>
      </c>
      <c r="H73" s="18">
        <v>40065</v>
      </c>
      <c r="I73" s="15" t="s">
        <v>167</v>
      </c>
      <c r="J73" s="15">
        <v>45</v>
      </c>
      <c r="K73" s="9">
        <f t="shared" si="5"/>
        <v>1</v>
      </c>
      <c r="L73" s="10">
        <f t="shared" si="6"/>
        <v>39864.800000000003</v>
      </c>
      <c r="M73" s="20">
        <v>40329</v>
      </c>
      <c r="N73" s="12">
        <f t="shared" si="4"/>
        <v>0.73917197452228833</v>
      </c>
      <c r="O73" s="119"/>
    </row>
    <row r="74" spans="1:15" s="37" customFormat="1" ht="220.5" customHeight="1">
      <c r="A74" s="114">
        <v>45</v>
      </c>
      <c r="B74" s="114" t="s">
        <v>367</v>
      </c>
      <c r="C74" s="31" t="s">
        <v>280</v>
      </c>
      <c r="D74" s="36">
        <v>8</v>
      </c>
      <c r="E74" s="59" t="s">
        <v>281</v>
      </c>
      <c r="F74" s="8">
        <v>39973</v>
      </c>
      <c r="G74" s="8">
        <v>40337</v>
      </c>
      <c r="H74" s="8">
        <v>40337</v>
      </c>
      <c r="I74" s="31">
        <v>9</v>
      </c>
      <c r="J74" s="31">
        <v>9</v>
      </c>
      <c r="K74" s="9">
        <f t="shared" si="5"/>
        <v>0.97802197802197799</v>
      </c>
      <c r="L74" s="10">
        <f t="shared" si="6"/>
        <v>40005.760000000002</v>
      </c>
      <c r="M74" s="20">
        <v>40329</v>
      </c>
      <c r="N74" s="12">
        <f t="shared" si="4"/>
        <v>0.88802197802197791</v>
      </c>
      <c r="O74" s="59" t="s">
        <v>6</v>
      </c>
    </row>
    <row r="75" spans="1:15" s="37" customFormat="1" ht="246.75" customHeight="1">
      <c r="A75" s="114"/>
      <c r="B75" s="114"/>
      <c r="C75" s="31" t="s">
        <v>282</v>
      </c>
      <c r="D75" s="36">
        <v>9</v>
      </c>
      <c r="E75" s="59" t="s">
        <v>283</v>
      </c>
      <c r="F75" s="8">
        <v>39973</v>
      </c>
      <c r="G75" s="8">
        <v>40338</v>
      </c>
      <c r="H75" s="8">
        <v>40338</v>
      </c>
      <c r="I75" s="31">
        <v>0.67</v>
      </c>
      <c r="J75" s="31">
        <v>0.67</v>
      </c>
      <c r="K75" s="9">
        <f t="shared" si="5"/>
        <v>0.97534246575342465</v>
      </c>
      <c r="L75" s="10">
        <f t="shared" si="6"/>
        <v>39975.445500000002</v>
      </c>
      <c r="M75" s="20">
        <v>40329</v>
      </c>
      <c r="N75" s="12">
        <f t="shared" si="4"/>
        <v>0.96864246575342461</v>
      </c>
      <c r="O75" s="59" t="s">
        <v>7</v>
      </c>
    </row>
    <row r="76" spans="1:15" s="37" customFormat="1" ht="255.75" customHeight="1">
      <c r="A76" s="114"/>
      <c r="B76" s="114"/>
      <c r="C76" s="31" t="s">
        <v>284</v>
      </c>
      <c r="D76" s="36">
        <v>10</v>
      </c>
      <c r="E76" s="59" t="s">
        <v>285</v>
      </c>
      <c r="F76" s="8">
        <v>39973</v>
      </c>
      <c r="G76" s="8">
        <v>40338</v>
      </c>
      <c r="H76" s="8">
        <v>40338</v>
      </c>
      <c r="I76" s="31">
        <v>2.36</v>
      </c>
      <c r="J76" s="31">
        <v>2.36</v>
      </c>
      <c r="K76" s="9">
        <f t="shared" si="5"/>
        <v>0.97534246575342465</v>
      </c>
      <c r="L76" s="10">
        <f t="shared" si="6"/>
        <v>39981.614000000001</v>
      </c>
      <c r="M76" s="20">
        <v>40329</v>
      </c>
      <c r="N76" s="12">
        <f t="shared" si="4"/>
        <v>0.95174246575342469</v>
      </c>
      <c r="O76" s="59" t="s">
        <v>8</v>
      </c>
    </row>
    <row r="77" spans="1:15" s="22" customFormat="1" ht="102" customHeight="1">
      <c r="A77" s="15">
        <v>46</v>
      </c>
      <c r="B77" s="15" t="s">
        <v>126</v>
      </c>
      <c r="C77" s="15" t="s">
        <v>123</v>
      </c>
      <c r="D77" s="16" t="s">
        <v>124</v>
      </c>
      <c r="E77" s="17" t="s">
        <v>125</v>
      </c>
      <c r="F77" s="18">
        <v>40141</v>
      </c>
      <c r="G77" s="18">
        <v>40505</v>
      </c>
      <c r="H77" s="18">
        <v>40505</v>
      </c>
      <c r="I77" s="15" t="s">
        <v>505</v>
      </c>
      <c r="J77" s="15">
        <v>5</v>
      </c>
      <c r="K77" s="9">
        <f t="shared" si="5"/>
        <v>0.51648351648351654</v>
      </c>
      <c r="L77" s="10">
        <f t="shared" si="6"/>
        <v>40159.199999999997</v>
      </c>
      <c r="M77" s="20">
        <v>40329</v>
      </c>
      <c r="N77" s="12">
        <f t="shared" si="4"/>
        <v>0.46648351648351655</v>
      </c>
      <c r="O77" s="17" t="s">
        <v>495</v>
      </c>
    </row>
    <row r="78" spans="1:15" s="22" customFormat="1" ht="131.25" customHeight="1">
      <c r="A78" s="113">
        <v>47</v>
      </c>
      <c r="B78" s="113" t="s">
        <v>341</v>
      </c>
      <c r="C78" s="15" t="s">
        <v>89</v>
      </c>
      <c r="D78" s="16">
        <v>97</v>
      </c>
      <c r="E78" s="17" t="s">
        <v>90</v>
      </c>
      <c r="F78" s="18">
        <v>39935</v>
      </c>
      <c r="G78" s="18">
        <v>40299</v>
      </c>
      <c r="H78" s="18">
        <v>40299</v>
      </c>
      <c r="I78" s="15">
        <v>35</v>
      </c>
      <c r="J78" s="15">
        <v>35</v>
      </c>
      <c r="K78" s="9">
        <f t="shared" si="5"/>
        <v>1</v>
      </c>
      <c r="L78" s="10">
        <f t="shared" si="6"/>
        <v>40062.400000000001</v>
      </c>
      <c r="M78" s="20">
        <v>40329</v>
      </c>
      <c r="N78" s="12">
        <f t="shared" si="4"/>
        <v>0.67664974619288976</v>
      </c>
      <c r="O78" s="17" t="s">
        <v>11</v>
      </c>
    </row>
    <row r="79" spans="1:15" s="22" customFormat="1" ht="132.75" customHeight="1">
      <c r="A79" s="113"/>
      <c r="B79" s="113"/>
      <c r="C79" s="15" t="s">
        <v>91</v>
      </c>
      <c r="D79" s="16">
        <v>91</v>
      </c>
      <c r="E79" s="17" t="s">
        <v>92</v>
      </c>
      <c r="F79" s="18">
        <v>39935</v>
      </c>
      <c r="G79" s="18">
        <v>40299</v>
      </c>
      <c r="H79" s="18">
        <v>40299</v>
      </c>
      <c r="I79" s="15">
        <v>53</v>
      </c>
      <c r="J79" s="15">
        <v>53</v>
      </c>
      <c r="K79" s="9">
        <f t="shared" si="5"/>
        <v>1</v>
      </c>
      <c r="L79" s="10">
        <f t="shared" si="6"/>
        <v>40127.919999999998</v>
      </c>
      <c r="M79" s="20">
        <v>40329</v>
      </c>
      <c r="N79" s="12">
        <f t="shared" si="4"/>
        <v>0.51035532994924304</v>
      </c>
      <c r="O79" s="16"/>
    </row>
    <row r="80" spans="1:15" s="22" customFormat="1" ht="156" customHeight="1">
      <c r="A80" s="113">
        <v>48</v>
      </c>
      <c r="B80" s="113" t="s">
        <v>339</v>
      </c>
      <c r="C80" s="15" t="s">
        <v>81</v>
      </c>
      <c r="D80" s="16" t="s">
        <v>82</v>
      </c>
      <c r="E80" s="17" t="s">
        <v>83</v>
      </c>
      <c r="F80" s="18">
        <v>39925</v>
      </c>
      <c r="G80" s="18">
        <v>40289</v>
      </c>
      <c r="H80" s="18">
        <v>40289</v>
      </c>
      <c r="I80" s="15" t="s">
        <v>501</v>
      </c>
      <c r="J80" s="15">
        <v>32</v>
      </c>
      <c r="K80" s="9">
        <f t="shared" si="5"/>
        <v>1</v>
      </c>
      <c r="L80" s="10">
        <f t="shared" si="6"/>
        <v>40041.480000000003</v>
      </c>
      <c r="M80" s="20">
        <v>40329</v>
      </c>
      <c r="N80" s="12">
        <f t="shared" si="4"/>
        <v>0.71168316831682377</v>
      </c>
      <c r="O80" s="17" t="s">
        <v>11</v>
      </c>
    </row>
    <row r="81" spans="1:15" s="22" customFormat="1" ht="139.5" customHeight="1">
      <c r="A81" s="113"/>
      <c r="B81" s="113"/>
      <c r="C81" s="15" t="s">
        <v>84</v>
      </c>
      <c r="D81" s="16">
        <v>139</v>
      </c>
      <c r="E81" s="17" t="s">
        <v>85</v>
      </c>
      <c r="F81" s="18">
        <v>40031</v>
      </c>
      <c r="G81" s="18">
        <v>40395</v>
      </c>
      <c r="H81" s="18">
        <v>40395</v>
      </c>
      <c r="I81" s="15">
        <v>29</v>
      </c>
      <c r="J81" s="15">
        <v>29</v>
      </c>
      <c r="K81" s="9">
        <f t="shared" si="5"/>
        <v>0.81868131868131866</v>
      </c>
      <c r="L81" s="10">
        <f t="shared" si="6"/>
        <v>40136.559999999998</v>
      </c>
      <c r="M81" s="20">
        <v>40329</v>
      </c>
      <c r="N81" s="12">
        <f t="shared" si="4"/>
        <v>0.52868131868131873</v>
      </c>
      <c r="O81" s="16"/>
    </row>
    <row r="82" spans="1:15" s="4" customFormat="1" ht="99" customHeight="1">
      <c r="A82" s="113">
        <v>49</v>
      </c>
      <c r="B82" s="113" t="s">
        <v>364</v>
      </c>
      <c r="C82" s="15" t="s">
        <v>235</v>
      </c>
      <c r="D82" s="15" t="s">
        <v>236</v>
      </c>
      <c r="E82" s="17" t="s">
        <v>235</v>
      </c>
      <c r="F82" s="18">
        <v>39838</v>
      </c>
      <c r="G82" s="18">
        <v>40567</v>
      </c>
      <c r="H82" s="18">
        <v>40567</v>
      </c>
      <c r="I82" s="15">
        <v>22</v>
      </c>
      <c r="J82" s="15">
        <v>22</v>
      </c>
      <c r="K82" s="9">
        <f t="shared" si="5"/>
        <v>0.6735253772290809</v>
      </c>
      <c r="L82" s="10">
        <f t="shared" si="6"/>
        <v>39998.379999999997</v>
      </c>
      <c r="M82" s="20">
        <v>40329</v>
      </c>
      <c r="N82" s="12">
        <f t="shared" si="4"/>
        <v>0.45352537722908098</v>
      </c>
      <c r="O82" s="15"/>
    </row>
    <row r="83" spans="1:15" s="34" customFormat="1" ht="139.5" customHeight="1">
      <c r="A83" s="113"/>
      <c r="B83" s="113"/>
      <c r="C83" s="31" t="s">
        <v>262</v>
      </c>
      <c r="D83" s="36" t="s">
        <v>263</v>
      </c>
      <c r="E83" s="59" t="s">
        <v>264</v>
      </c>
      <c r="F83" s="32">
        <v>39521</v>
      </c>
      <c r="G83" s="32">
        <v>39885</v>
      </c>
      <c r="H83" s="32">
        <v>39885</v>
      </c>
      <c r="I83" s="31" t="s">
        <v>265</v>
      </c>
      <c r="J83" s="31">
        <v>69</v>
      </c>
      <c r="K83" s="9">
        <f t="shared" si="5"/>
        <v>1</v>
      </c>
      <c r="L83" s="10">
        <f t="shared" si="6"/>
        <v>39772.160000000003</v>
      </c>
      <c r="M83" s="20">
        <v>40246</v>
      </c>
      <c r="N83" s="12">
        <f t="shared" si="4"/>
        <v>0.65357241379309861</v>
      </c>
      <c r="O83" s="59" t="s">
        <v>9</v>
      </c>
    </row>
    <row r="84" spans="1:15" s="22" customFormat="1" ht="124.5" customHeight="1">
      <c r="A84" s="113">
        <v>50</v>
      </c>
      <c r="B84" s="113" t="s">
        <v>346</v>
      </c>
      <c r="C84" s="15" t="s">
        <v>119</v>
      </c>
      <c r="D84" s="16" t="s">
        <v>120</v>
      </c>
      <c r="E84" s="17" t="s">
        <v>121</v>
      </c>
      <c r="F84" s="18">
        <v>40126</v>
      </c>
      <c r="G84" s="18">
        <v>40490</v>
      </c>
      <c r="H84" s="18">
        <v>40490</v>
      </c>
      <c r="I84" s="15" t="s">
        <v>122</v>
      </c>
      <c r="J84" s="15">
        <v>11</v>
      </c>
      <c r="K84" s="9">
        <f t="shared" si="5"/>
        <v>0.55769230769230771</v>
      </c>
      <c r="L84" s="10">
        <f t="shared" si="6"/>
        <v>40166.04</v>
      </c>
      <c r="M84" s="20">
        <v>40329</v>
      </c>
      <c r="N84" s="12">
        <f t="shared" si="4"/>
        <v>0.44769230769230772</v>
      </c>
      <c r="O84" s="17" t="s">
        <v>503</v>
      </c>
    </row>
    <row r="85" spans="1:15" s="37" customFormat="1" ht="228" customHeight="1">
      <c r="A85" s="113"/>
      <c r="B85" s="113"/>
      <c r="C85" s="31" t="s">
        <v>288</v>
      </c>
      <c r="D85" s="31" t="s">
        <v>289</v>
      </c>
      <c r="E85" s="59" t="s">
        <v>290</v>
      </c>
      <c r="F85" s="32">
        <v>39972</v>
      </c>
      <c r="G85" s="32">
        <v>40336</v>
      </c>
      <c r="H85" s="32">
        <v>40336</v>
      </c>
      <c r="I85" s="31">
        <v>7</v>
      </c>
      <c r="J85" s="31">
        <v>7</v>
      </c>
      <c r="K85" s="9">
        <f t="shared" si="5"/>
        <v>0.98076923076923073</v>
      </c>
      <c r="L85" s="10">
        <f t="shared" si="6"/>
        <v>39997.480000000003</v>
      </c>
      <c r="M85" s="20">
        <v>40329</v>
      </c>
      <c r="N85" s="12">
        <f t="shared" si="4"/>
        <v>0.91076923076923066</v>
      </c>
      <c r="O85" s="31" t="s">
        <v>10</v>
      </c>
    </row>
    <row r="86" spans="1:15" s="22" customFormat="1" ht="147.75" customHeight="1">
      <c r="A86" s="113">
        <v>51</v>
      </c>
      <c r="B86" s="113" t="s">
        <v>342</v>
      </c>
      <c r="C86" s="15" t="s">
        <v>93</v>
      </c>
      <c r="D86" s="15" t="s">
        <v>94</v>
      </c>
      <c r="E86" s="17" t="s">
        <v>95</v>
      </c>
      <c r="F86" s="18">
        <v>39981</v>
      </c>
      <c r="G86" s="18">
        <v>40345</v>
      </c>
      <c r="H86" s="18">
        <v>40345</v>
      </c>
      <c r="I86" s="15" t="s">
        <v>502</v>
      </c>
      <c r="J86" s="15">
        <v>25</v>
      </c>
      <c r="K86" s="9">
        <f t="shared" si="5"/>
        <v>0.95604395604395609</v>
      </c>
      <c r="L86" s="10">
        <f t="shared" si="6"/>
        <v>40072</v>
      </c>
      <c r="M86" s="20">
        <v>40329</v>
      </c>
      <c r="N86" s="12">
        <f t="shared" si="4"/>
        <v>0.70604395604395609</v>
      </c>
      <c r="O86" s="17" t="s">
        <v>503</v>
      </c>
    </row>
    <row r="87" spans="1:15" s="22" customFormat="1" ht="130.5" customHeight="1">
      <c r="A87" s="113"/>
      <c r="B87" s="113"/>
      <c r="C87" s="15" t="s">
        <v>100</v>
      </c>
      <c r="D87" s="16" t="s">
        <v>101</v>
      </c>
      <c r="E87" s="17" t="s">
        <v>102</v>
      </c>
      <c r="F87" s="18">
        <v>40031</v>
      </c>
      <c r="G87" s="18">
        <v>40395</v>
      </c>
      <c r="H87" s="18">
        <v>40395</v>
      </c>
      <c r="I87" s="15" t="s">
        <v>504</v>
      </c>
      <c r="J87" s="15">
        <v>15</v>
      </c>
      <c r="K87" s="9">
        <f t="shared" si="5"/>
        <v>0.81868131868131866</v>
      </c>
      <c r="L87" s="10">
        <f t="shared" si="6"/>
        <v>40085.599999999999</v>
      </c>
      <c r="M87" s="20">
        <v>40329</v>
      </c>
      <c r="N87" s="12">
        <f t="shared" si="4"/>
        <v>0.66868131868131864</v>
      </c>
      <c r="O87" s="17" t="s">
        <v>11</v>
      </c>
    </row>
    <row r="88" spans="1:15" s="4" customFormat="1" ht="45">
      <c r="A88" s="113">
        <v>52</v>
      </c>
      <c r="B88" s="113" t="s">
        <v>183</v>
      </c>
      <c r="C88" s="15" t="s">
        <v>181</v>
      </c>
      <c r="D88" s="15">
        <v>7</v>
      </c>
      <c r="E88" s="17" t="s">
        <v>182</v>
      </c>
      <c r="F88" s="18">
        <v>39423</v>
      </c>
      <c r="G88" s="18">
        <v>39788</v>
      </c>
      <c r="H88" s="18">
        <v>39999</v>
      </c>
      <c r="I88" s="15" t="s">
        <v>184</v>
      </c>
      <c r="J88" s="15">
        <v>67</v>
      </c>
      <c r="K88" s="9">
        <f t="shared" si="5"/>
        <v>1</v>
      </c>
      <c r="L88" s="10">
        <f t="shared" si="6"/>
        <v>39808.92</v>
      </c>
      <c r="M88" s="20">
        <v>40329</v>
      </c>
      <c r="N88" s="12">
        <f t="shared" si="4"/>
        <v>0.5740397350993397</v>
      </c>
      <c r="O88" s="17" t="s">
        <v>185</v>
      </c>
    </row>
    <row r="89" spans="1:15" s="37" customFormat="1" ht="194.25" customHeight="1">
      <c r="A89" s="113"/>
      <c r="B89" s="113"/>
      <c r="C89" s="31" t="s">
        <v>313</v>
      </c>
      <c r="D89" s="36" t="s">
        <v>314</v>
      </c>
      <c r="E89" s="59" t="s">
        <v>315</v>
      </c>
      <c r="F89" s="8">
        <v>39400</v>
      </c>
      <c r="G89" s="8">
        <v>39751</v>
      </c>
      <c r="H89" s="8">
        <v>39751</v>
      </c>
      <c r="I89" s="31" t="s">
        <v>316</v>
      </c>
      <c r="J89" s="31">
        <v>56</v>
      </c>
      <c r="K89" s="9">
        <f t="shared" si="5"/>
        <v>1</v>
      </c>
      <c r="L89" s="10">
        <f t="shared" si="6"/>
        <v>39596.559999999998</v>
      </c>
      <c r="M89" s="20">
        <v>40329</v>
      </c>
      <c r="N89" s="12">
        <f t="shared" si="4"/>
        <v>0.78841765339074521</v>
      </c>
      <c r="O89" s="36"/>
    </row>
    <row r="90" spans="1:15" s="22" customFormat="1" ht="60">
      <c r="A90" s="15">
        <v>53</v>
      </c>
      <c r="B90" s="15" t="s">
        <v>218</v>
      </c>
      <c r="C90" s="15" t="s">
        <v>140</v>
      </c>
      <c r="D90" s="15">
        <v>39</v>
      </c>
      <c r="E90" s="17" t="s">
        <v>141</v>
      </c>
      <c r="F90" s="18">
        <v>39918</v>
      </c>
      <c r="G90" s="18">
        <v>40282</v>
      </c>
      <c r="H90" s="18">
        <v>40282</v>
      </c>
      <c r="I90" s="15" t="s">
        <v>142</v>
      </c>
      <c r="J90" s="15">
        <v>41</v>
      </c>
      <c r="K90" s="9">
        <f t="shared" si="5"/>
        <v>1</v>
      </c>
      <c r="L90" s="10">
        <f t="shared" si="6"/>
        <v>40067.24</v>
      </c>
      <c r="M90" s="20">
        <v>40329</v>
      </c>
      <c r="N90" s="12">
        <f t="shared" si="4"/>
        <v>0.63688564476886145</v>
      </c>
      <c r="O90" s="15"/>
    </row>
    <row r="91" spans="1:15" s="22" customFormat="1" ht="134.25" customHeight="1">
      <c r="A91" s="15">
        <v>54</v>
      </c>
      <c r="B91" s="15" t="s">
        <v>58</v>
      </c>
      <c r="C91" s="15" t="s">
        <v>55</v>
      </c>
      <c r="D91" s="16" t="s">
        <v>56</v>
      </c>
      <c r="E91" s="17" t="s">
        <v>57</v>
      </c>
      <c r="F91" s="18">
        <v>39521</v>
      </c>
      <c r="G91" s="18">
        <v>39885</v>
      </c>
      <c r="H91" s="18">
        <v>39885</v>
      </c>
      <c r="I91" s="15">
        <v>67</v>
      </c>
      <c r="J91" s="15">
        <v>67</v>
      </c>
      <c r="K91" s="9">
        <f t="shared" si="5"/>
        <v>1</v>
      </c>
      <c r="L91" s="10">
        <f t="shared" si="6"/>
        <v>39764.879999999997</v>
      </c>
      <c r="M91" s="20">
        <v>40329</v>
      </c>
      <c r="N91" s="12">
        <f t="shared" si="4"/>
        <v>0.69816831683168645</v>
      </c>
      <c r="O91" s="17" t="s">
        <v>11</v>
      </c>
    </row>
    <row r="92" spans="1:15" s="22" customFormat="1" ht="165" customHeight="1">
      <c r="A92" s="15">
        <v>55</v>
      </c>
      <c r="B92" s="15" t="s">
        <v>345</v>
      </c>
      <c r="C92" s="15" t="s">
        <v>112</v>
      </c>
      <c r="D92" s="16">
        <v>86</v>
      </c>
      <c r="E92" s="17" t="s">
        <v>113</v>
      </c>
      <c r="F92" s="18">
        <v>40081</v>
      </c>
      <c r="G92" s="18">
        <v>40445</v>
      </c>
      <c r="H92" s="18">
        <v>40445</v>
      </c>
      <c r="I92" s="15" t="s">
        <v>114</v>
      </c>
      <c r="J92" s="15">
        <v>26</v>
      </c>
      <c r="K92" s="9">
        <f t="shared" si="5"/>
        <v>0.68131868131868134</v>
      </c>
      <c r="L92" s="10">
        <f t="shared" si="6"/>
        <v>40175.64</v>
      </c>
      <c r="M92" s="20">
        <v>40329</v>
      </c>
      <c r="N92" s="12">
        <f t="shared" si="4"/>
        <v>0.42131868131868133</v>
      </c>
      <c r="O92" s="16"/>
    </row>
    <row r="93" spans="1:15" s="4" customFormat="1" ht="223.5" customHeight="1">
      <c r="A93" s="115">
        <v>56</v>
      </c>
      <c r="B93" s="115" t="s">
        <v>246</v>
      </c>
      <c r="C93" s="24" t="s">
        <v>227</v>
      </c>
      <c r="D93" s="28">
        <v>6</v>
      </c>
      <c r="E93" s="25" t="s">
        <v>228</v>
      </c>
      <c r="F93" s="30">
        <v>39966</v>
      </c>
      <c r="G93" s="30">
        <v>40331</v>
      </c>
      <c r="H93" s="30">
        <v>40331</v>
      </c>
      <c r="I93" s="24">
        <v>19</v>
      </c>
      <c r="J93" s="24">
        <v>19</v>
      </c>
      <c r="K93" s="9">
        <f t="shared" si="5"/>
        <v>0.9945205479452055</v>
      </c>
      <c r="L93" s="10">
        <f t="shared" si="6"/>
        <v>40035.35</v>
      </c>
      <c r="M93" s="20">
        <v>40329</v>
      </c>
      <c r="N93" s="12">
        <f t="shared" si="4"/>
        <v>0.80452054794520544</v>
      </c>
      <c r="O93" s="28"/>
    </row>
    <row r="94" spans="1:15" s="34" customFormat="1" ht="99" customHeight="1">
      <c r="A94" s="115"/>
      <c r="B94" s="115"/>
      <c r="C94" s="31" t="s">
        <v>237</v>
      </c>
      <c r="D94" s="31">
        <v>77</v>
      </c>
      <c r="E94" s="59" t="s">
        <v>238</v>
      </c>
      <c r="F94" s="32">
        <v>39945</v>
      </c>
      <c r="G94" s="32">
        <v>40309</v>
      </c>
      <c r="H94" s="32">
        <v>40309</v>
      </c>
      <c r="I94" s="31" t="s">
        <v>239</v>
      </c>
      <c r="J94" s="31">
        <v>42</v>
      </c>
      <c r="K94" s="9">
        <f t="shared" si="5"/>
        <v>1</v>
      </c>
      <c r="L94" s="10">
        <f t="shared" si="6"/>
        <v>40097.879999999997</v>
      </c>
      <c r="M94" s="20">
        <v>40329</v>
      </c>
      <c r="N94" s="12">
        <f t="shared" si="4"/>
        <v>0.60187500000000682</v>
      </c>
      <c r="O94" s="31"/>
    </row>
    <row r="95" spans="1:15" s="37" customFormat="1" ht="105">
      <c r="A95" s="115"/>
      <c r="B95" s="115"/>
      <c r="C95" s="31" t="s">
        <v>243</v>
      </c>
      <c r="D95" s="31" t="s">
        <v>244</v>
      </c>
      <c r="E95" s="59" t="s">
        <v>245</v>
      </c>
      <c r="F95" s="32">
        <v>39525</v>
      </c>
      <c r="G95" s="32">
        <v>39889</v>
      </c>
      <c r="H95" s="32">
        <v>40181</v>
      </c>
      <c r="I95" s="31">
        <v>54</v>
      </c>
      <c r="J95" s="31">
        <v>54</v>
      </c>
      <c r="K95" s="9">
        <f t="shared" si="5"/>
        <v>1</v>
      </c>
      <c r="L95" s="10">
        <f t="shared" si="6"/>
        <v>39879.24</v>
      </c>
      <c r="M95" s="20">
        <v>40329</v>
      </c>
      <c r="N95" s="12">
        <f t="shared" si="4"/>
        <v>0.55940298507462938</v>
      </c>
      <c r="O95" s="59" t="s">
        <v>247</v>
      </c>
    </row>
    <row r="96" spans="1:15" s="37" customFormat="1" ht="223.5" customHeight="1">
      <c r="A96" s="115"/>
      <c r="B96" s="115"/>
      <c r="C96" s="31" t="s">
        <v>227</v>
      </c>
      <c r="D96" s="36">
        <v>6</v>
      </c>
      <c r="E96" s="59" t="s">
        <v>228</v>
      </c>
      <c r="F96" s="8">
        <v>39966</v>
      </c>
      <c r="G96" s="8">
        <v>40331</v>
      </c>
      <c r="H96" s="8">
        <v>40331</v>
      </c>
      <c r="I96" s="31">
        <v>19</v>
      </c>
      <c r="J96" s="31">
        <v>19</v>
      </c>
      <c r="K96" s="9">
        <f t="shared" si="5"/>
        <v>0.9945205479452055</v>
      </c>
      <c r="L96" s="10">
        <f t="shared" si="6"/>
        <v>40035.35</v>
      </c>
      <c r="M96" s="20">
        <v>40329</v>
      </c>
      <c r="N96" s="12">
        <f t="shared" si="4"/>
        <v>0.80452054794520544</v>
      </c>
      <c r="O96" s="36"/>
    </row>
    <row r="97" spans="1:15" s="57" customFormat="1" ht="174" customHeight="1">
      <c r="A97" s="115"/>
      <c r="B97" s="115"/>
      <c r="C97" s="55" t="s">
        <v>253</v>
      </c>
      <c r="D97" s="56">
        <v>6</v>
      </c>
      <c r="E97" s="68" t="s">
        <v>254</v>
      </c>
      <c r="F97" s="41">
        <v>39976</v>
      </c>
      <c r="G97" s="41">
        <v>40340</v>
      </c>
      <c r="H97" s="41">
        <v>40340</v>
      </c>
      <c r="I97" s="55">
        <v>2</v>
      </c>
      <c r="J97" s="55">
        <v>2</v>
      </c>
      <c r="K97" s="9">
        <f t="shared" si="5"/>
        <v>0.96978021978021978</v>
      </c>
      <c r="L97" s="10">
        <f t="shared" si="6"/>
        <v>39983.279999999999</v>
      </c>
      <c r="M97" s="20">
        <v>40329</v>
      </c>
      <c r="N97" s="12">
        <f t="shared" si="4"/>
        <v>0.94978021978021976</v>
      </c>
      <c r="O97" s="56"/>
    </row>
    <row r="98" spans="1:15" s="22" customFormat="1" ht="60">
      <c r="A98" s="15">
        <v>57</v>
      </c>
      <c r="B98" s="15" t="s">
        <v>349</v>
      </c>
      <c r="C98" s="15" t="s">
        <v>145</v>
      </c>
      <c r="D98" s="15" t="s">
        <v>146</v>
      </c>
      <c r="E98" s="17" t="s">
        <v>147</v>
      </c>
      <c r="F98" s="18">
        <v>39947</v>
      </c>
      <c r="G98" s="18">
        <v>40311</v>
      </c>
      <c r="H98" s="18">
        <v>40311</v>
      </c>
      <c r="I98" s="15" t="s">
        <v>148</v>
      </c>
      <c r="J98" s="15">
        <v>43</v>
      </c>
      <c r="K98" s="9">
        <f t="shared" si="5"/>
        <v>1</v>
      </c>
      <c r="L98" s="10">
        <f t="shared" si="6"/>
        <v>40103.519999999997</v>
      </c>
      <c r="M98" s="20">
        <v>40329</v>
      </c>
      <c r="N98" s="12">
        <f t="shared" si="4"/>
        <v>0.59026178010472041</v>
      </c>
      <c r="O98" s="16"/>
    </row>
    <row r="99" spans="1:15" s="37" customFormat="1" ht="310.5" customHeight="1">
      <c r="A99" s="31">
        <v>58</v>
      </c>
      <c r="B99" s="31" t="s">
        <v>366</v>
      </c>
      <c r="C99" s="31" t="s">
        <v>273</v>
      </c>
      <c r="D99" s="31" t="s">
        <v>256</v>
      </c>
      <c r="E99" s="59" t="s">
        <v>274</v>
      </c>
      <c r="F99" s="32">
        <v>39114</v>
      </c>
      <c r="G99" s="32">
        <v>39479</v>
      </c>
      <c r="H99" s="32">
        <v>39794</v>
      </c>
      <c r="I99" s="31" t="s">
        <v>275</v>
      </c>
      <c r="J99" s="31">
        <v>18</v>
      </c>
      <c r="K99" s="9">
        <f t="shared" si="5"/>
        <v>1</v>
      </c>
      <c r="L99" s="10">
        <f t="shared" si="6"/>
        <v>39236.400000000001</v>
      </c>
      <c r="M99" s="20">
        <v>40329</v>
      </c>
      <c r="N99" s="12">
        <f t="shared" si="4"/>
        <v>0.89925925925925809</v>
      </c>
      <c r="O99" s="59" t="s">
        <v>276</v>
      </c>
    </row>
    <row r="100" spans="1:15" s="22" customFormat="1" ht="165" customHeight="1">
      <c r="A100" s="15">
        <v>59</v>
      </c>
      <c r="B100" s="15" t="s">
        <v>118</v>
      </c>
      <c r="C100" s="15" t="s">
        <v>115</v>
      </c>
      <c r="D100" s="16" t="s">
        <v>116</v>
      </c>
      <c r="E100" s="17" t="s">
        <v>117</v>
      </c>
      <c r="F100" s="18">
        <v>40089</v>
      </c>
      <c r="G100" s="18">
        <v>40453</v>
      </c>
      <c r="H100" s="18">
        <v>40453</v>
      </c>
      <c r="I100" s="15">
        <v>5</v>
      </c>
      <c r="J100" s="15">
        <v>5</v>
      </c>
      <c r="K100" s="9">
        <f t="shared" si="5"/>
        <v>0.65934065934065933</v>
      </c>
      <c r="L100" s="10">
        <f t="shared" si="6"/>
        <v>40107.199999999997</v>
      </c>
      <c r="M100" s="20">
        <v>40329</v>
      </c>
      <c r="N100" s="12">
        <f t="shared" si="4"/>
        <v>0.60934065934065929</v>
      </c>
      <c r="O100" s="16"/>
    </row>
    <row r="101" spans="1:15" s="22" customFormat="1" ht="60">
      <c r="A101" s="15">
        <v>60</v>
      </c>
      <c r="B101" s="15" t="s">
        <v>350</v>
      </c>
      <c r="C101" s="15" t="s">
        <v>149</v>
      </c>
      <c r="D101" s="15">
        <v>135</v>
      </c>
      <c r="E101" s="17" t="s">
        <v>150</v>
      </c>
      <c r="F101" s="18">
        <v>40023</v>
      </c>
      <c r="G101" s="18">
        <v>40387</v>
      </c>
      <c r="H101" s="18">
        <v>40387</v>
      </c>
      <c r="I101" s="15" t="s">
        <v>151</v>
      </c>
      <c r="J101" s="15">
        <v>37</v>
      </c>
      <c r="K101" s="9">
        <f t="shared" si="5"/>
        <v>0.84065934065934067</v>
      </c>
      <c r="L101" s="10">
        <f t="shared" si="6"/>
        <v>40157.68</v>
      </c>
      <c r="M101" s="20">
        <v>40329</v>
      </c>
      <c r="N101" s="12">
        <f t="shared" si="4"/>
        <v>0.47065934065934073</v>
      </c>
      <c r="O101" s="16"/>
    </row>
    <row r="102" spans="1:15" s="22" customFormat="1" ht="165" customHeight="1">
      <c r="A102" s="15">
        <v>61</v>
      </c>
      <c r="B102" s="15" t="s">
        <v>109</v>
      </c>
      <c r="C102" s="15" t="s">
        <v>106</v>
      </c>
      <c r="D102" s="16" t="s">
        <v>107</v>
      </c>
      <c r="E102" s="17" t="s">
        <v>108</v>
      </c>
      <c r="F102" s="18">
        <v>40081</v>
      </c>
      <c r="G102" s="18">
        <v>40445</v>
      </c>
      <c r="H102" s="18">
        <v>40445</v>
      </c>
      <c r="I102" s="15">
        <v>4</v>
      </c>
      <c r="J102" s="15">
        <v>4</v>
      </c>
      <c r="K102" s="9">
        <f t="shared" si="5"/>
        <v>0.68131868131868134</v>
      </c>
      <c r="L102" s="10">
        <f t="shared" si="6"/>
        <v>40095.56</v>
      </c>
      <c r="M102" s="20">
        <v>40329</v>
      </c>
      <c r="N102" s="12">
        <f t="shared" si="4"/>
        <v>0.64131868131868131</v>
      </c>
      <c r="O102" s="71"/>
    </row>
    <row r="103" spans="1:15" s="22" customFormat="1" ht="165" customHeight="1">
      <c r="A103" s="15">
        <v>62</v>
      </c>
      <c r="B103" s="101" t="s">
        <v>506</v>
      </c>
      <c r="C103" s="101" t="s">
        <v>507</v>
      </c>
      <c r="D103" s="101" t="s">
        <v>508</v>
      </c>
      <c r="E103" s="101" t="s">
        <v>509</v>
      </c>
      <c r="F103" s="18">
        <v>39917</v>
      </c>
      <c r="G103" s="18">
        <v>40281</v>
      </c>
      <c r="H103" s="18">
        <v>40281</v>
      </c>
      <c r="I103" s="15">
        <v>0</v>
      </c>
      <c r="J103" s="15">
        <v>0</v>
      </c>
      <c r="K103" s="9">
        <f t="shared" si="5"/>
        <v>1</v>
      </c>
      <c r="L103" s="10">
        <f t="shared" si="6"/>
        <v>39917</v>
      </c>
      <c r="M103" s="20">
        <v>40329</v>
      </c>
      <c r="N103" s="12">
        <f t="shared" si="4"/>
        <v>1</v>
      </c>
      <c r="O103" s="102" t="s">
        <v>503</v>
      </c>
    </row>
    <row r="104" spans="1:15" s="108" customFormat="1">
      <c r="A104" s="107"/>
      <c r="E104" s="109"/>
    </row>
    <row r="105" spans="1:15" s="108" customFormat="1">
      <c r="A105" s="107"/>
      <c r="E105" s="109"/>
    </row>
    <row r="106" spans="1:15" s="108" customFormat="1">
      <c r="A106" s="107"/>
      <c r="E106" s="109"/>
    </row>
    <row r="107" spans="1:15" s="108" customFormat="1">
      <c r="A107" s="107"/>
      <c r="E107" s="109"/>
    </row>
    <row r="108" spans="1:15" s="108" customFormat="1">
      <c r="A108" s="107"/>
      <c r="E108" s="109"/>
    </row>
    <row r="109" spans="1:15" s="108" customFormat="1">
      <c r="A109" s="107"/>
      <c r="E109" s="109"/>
    </row>
    <row r="110" spans="1:15" s="108" customFormat="1">
      <c r="A110" s="107"/>
      <c r="E110" s="109"/>
    </row>
    <row r="111" spans="1:15" s="108" customFormat="1">
      <c r="A111" s="107"/>
      <c r="E111" s="109"/>
    </row>
    <row r="112" spans="1:15" s="108" customFormat="1">
      <c r="A112" s="107"/>
      <c r="E112" s="109"/>
    </row>
    <row r="113" spans="1:22" s="108" customFormat="1">
      <c r="A113" s="107"/>
      <c r="E113" s="109"/>
    </row>
    <row r="114" spans="1:22" s="108" customFormat="1">
      <c r="A114" s="107"/>
      <c r="E114" s="109"/>
    </row>
    <row r="115" spans="1:22" s="108" customFormat="1">
      <c r="A115" s="107"/>
      <c r="E115" s="109"/>
    </row>
    <row r="116" spans="1:22" s="108" customFormat="1">
      <c r="A116" s="107"/>
      <c r="E116" s="109"/>
    </row>
    <row r="117" spans="1:22" s="108" customFormat="1">
      <c r="A117" s="107"/>
      <c r="E117" s="109"/>
    </row>
    <row r="118" spans="1:22" s="108" customFormat="1">
      <c r="A118" s="107"/>
      <c r="E118" s="109"/>
    </row>
    <row r="119" spans="1:22" s="108" customFormat="1">
      <c r="A119" s="107"/>
      <c r="E119" s="109"/>
    </row>
    <row r="120" spans="1:22" s="108" customFormat="1">
      <c r="A120" s="107"/>
      <c r="E120" s="109"/>
    </row>
    <row r="121" spans="1:22" s="108" customFormat="1">
      <c r="A121" s="107"/>
      <c r="E121" s="109"/>
    </row>
    <row r="122" spans="1:22" s="108" customFormat="1">
      <c r="A122" s="107"/>
      <c r="E122" s="109"/>
    </row>
    <row r="123" spans="1:22">
      <c r="C123" s="111"/>
      <c r="D123" s="111"/>
      <c r="E123" s="112"/>
      <c r="F123" s="111"/>
      <c r="G123" s="111"/>
      <c r="H123" s="111"/>
      <c r="I123" s="111"/>
      <c r="J123" s="111"/>
      <c r="K123" s="111"/>
      <c r="L123" s="111"/>
      <c r="M123" s="111"/>
      <c r="N123" s="111"/>
      <c r="O123" s="111"/>
      <c r="P123" s="111"/>
      <c r="Q123" s="111"/>
      <c r="R123" s="111"/>
      <c r="S123" s="111"/>
      <c r="T123" s="111"/>
      <c r="U123" s="111"/>
      <c r="V123" s="110"/>
    </row>
    <row r="124" spans="1:22">
      <c r="C124" s="111"/>
      <c r="D124" s="111"/>
      <c r="E124" s="112"/>
      <c r="F124" s="111"/>
      <c r="G124" s="111"/>
      <c r="H124" s="111"/>
      <c r="I124" s="111"/>
      <c r="J124" s="111"/>
      <c r="K124" s="111"/>
      <c r="L124" s="111"/>
      <c r="M124" s="111"/>
      <c r="N124" s="111"/>
      <c r="O124" s="111"/>
      <c r="P124" s="111"/>
      <c r="Q124" s="111"/>
      <c r="R124" s="111"/>
      <c r="S124" s="111"/>
      <c r="T124" s="111"/>
      <c r="U124" s="111"/>
      <c r="V124" s="110"/>
    </row>
  </sheetData>
  <autoFilter ref="B2:B103"/>
  <mergeCells count="47">
    <mergeCell ref="O69:O73"/>
    <mergeCell ref="C69:C73"/>
    <mergeCell ref="D69:D73"/>
    <mergeCell ref="B43:B44"/>
    <mergeCell ref="B16:B20"/>
    <mergeCell ref="A16:A20"/>
    <mergeCell ref="B35:B36"/>
    <mergeCell ref="B39:B40"/>
    <mergeCell ref="B61:B62"/>
    <mergeCell ref="B66:B68"/>
    <mergeCell ref="B48:B49"/>
    <mergeCell ref="A69:A73"/>
    <mergeCell ref="A43:A44"/>
    <mergeCell ref="A61:A62"/>
    <mergeCell ref="A66:A68"/>
    <mergeCell ref="A1:O1"/>
    <mergeCell ref="B5:B7"/>
    <mergeCell ref="A5:A7"/>
    <mergeCell ref="B8:B12"/>
    <mergeCell ref="A8:A12"/>
    <mergeCell ref="B14:B15"/>
    <mergeCell ref="B25:B27"/>
    <mergeCell ref="A25:A27"/>
    <mergeCell ref="B28:B31"/>
    <mergeCell ref="A28:A31"/>
    <mergeCell ref="B84:B85"/>
    <mergeCell ref="A84:A85"/>
    <mergeCell ref="B32:B33"/>
    <mergeCell ref="A32:A33"/>
    <mergeCell ref="A35:A36"/>
    <mergeCell ref="A39:A40"/>
    <mergeCell ref="A48:A49"/>
    <mergeCell ref="B93:B97"/>
    <mergeCell ref="A93:A97"/>
    <mergeCell ref="B86:B87"/>
    <mergeCell ref="A86:A87"/>
    <mergeCell ref="B88:B89"/>
    <mergeCell ref="A88:A89"/>
    <mergeCell ref="B80:B81"/>
    <mergeCell ref="B69:B73"/>
    <mergeCell ref="B74:B76"/>
    <mergeCell ref="A80:A81"/>
    <mergeCell ref="B82:B83"/>
    <mergeCell ref="A82:A83"/>
    <mergeCell ref="A74:A76"/>
    <mergeCell ref="B78:B79"/>
    <mergeCell ref="A78:A79"/>
  </mergeCells>
  <phoneticPr fontId="0" type="noConversion"/>
  <printOptions horizontalCentered="1"/>
  <pageMargins left="0.42" right="0.34" top="0.57999999999999996" bottom="0.75" header="0.3" footer="0.3"/>
  <pageSetup paperSize="8" scale="50" orientation="landscape" horizontalDpi="300" verticalDpi="300" r:id="rId1"/>
  <rowBreaks count="2" manualBreakCount="2">
    <brk id="79" max="16383" man="1"/>
    <brk id="103" max="15" man="1"/>
  </rowBreaks>
</worksheet>
</file>

<file path=xl/worksheets/sheet2.xml><?xml version="1.0" encoding="utf-8"?>
<worksheet xmlns="http://schemas.openxmlformats.org/spreadsheetml/2006/main" xmlns:r="http://schemas.openxmlformats.org/officeDocument/2006/relationships">
  <dimension ref="A1:Q31"/>
  <sheetViews>
    <sheetView tabSelected="1" view="pageBreakPreview" zoomScale="55" zoomScaleNormal="55" zoomScaleSheetLayoutView="55" workbookViewId="0">
      <pane ySplit="2" topLeftCell="A3" activePane="bottomLeft" state="frozen"/>
      <selection pane="bottomLeft" sqref="A1:O1"/>
    </sheetView>
  </sheetViews>
  <sheetFormatPr defaultRowHeight="14.25"/>
  <cols>
    <col min="1" max="1" width="9" style="95"/>
    <col min="2" max="2" width="15.125" style="96" customWidth="1"/>
    <col min="3" max="3" width="13.875" style="96" customWidth="1"/>
    <col min="4" max="4" width="11.625" style="96" customWidth="1"/>
    <col min="5" max="5" width="25.5" style="97" customWidth="1"/>
    <col min="6" max="6" width="18.25" style="96" customWidth="1"/>
    <col min="7" max="7" width="17.375" style="96" customWidth="1"/>
    <col min="8" max="8" width="18.5" style="96" customWidth="1"/>
    <col min="9" max="9" width="19" style="96" customWidth="1"/>
    <col min="10" max="10" width="17.25" style="96" customWidth="1"/>
    <col min="11" max="11" width="16.875" style="96" customWidth="1"/>
    <col min="12" max="12" width="20.625" style="96" hidden="1" customWidth="1"/>
    <col min="13" max="13" width="16.5" style="96" hidden="1" customWidth="1"/>
    <col min="14" max="14" width="15.625" style="96" customWidth="1"/>
    <col min="15" max="15" width="22.5" style="98" customWidth="1"/>
    <col min="16" max="16384" width="9" style="96"/>
  </cols>
  <sheetData>
    <row r="1" spans="1:17" s="78" customFormat="1" ht="52.5" customHeight="1">
      <c r="A1" s="122" t="s">
        <v>511</v>
      </c>
      <c r="B1" s="123"/>
      <c r="C1" s="123"/>
      <c r="D1" s="123"/>
      <c r="E1" s="123"/>
      <c r="F1" s="123"/>
      <c r="G1" s="123"/>
      <c r="H1" s="123"/>
      <c r="I1" s="123"/>
      <c r="J1" s="123"/>
      <c r="K1" s="123"/>
      <c r="L1" s="123"/>
      <c r="M1" s="123"/>
      <c r="N1" s="123"/>
      <c r="O1" s="123"/>
      <c r="P1" s="76"/>
      <c r="Q1" s="77"/>
    </row>
    <row r="2" spans="1:17" s="79" customFormat="1" ht="70.5" customHeight="1">
      <c r="A2" s="79" t="s">
        <v>13</v>
      </c>
      <c r="B2" s="79" t="s">
        <v>17</v>
      </c>
      <c r="C2" s="79" t="s">
        <v>14</v>
      </c>
      <c r="D2" s="79" t="s">
        <v>15</v>
      </c>
      <c r="E2" s="79" t="s">
        <v>16</v>
      </c>
      <c r="F2" s="79" t="s">
        <v>18</v>
      </c>
      <c r="G2" s="79" t="s">
        <v>19</v>
      </c>
      <c r="H2" s="3" t="s">
        <v>20</v>
      </c>
      <c r="I2" s="79" t="s">
        <v>21</v>
      </c>
      <c r="J2" s="79" t="s">
        <v>22</v>
      </c>
      <c r="K2" s="79" t="s">
        <v>23</v>
      </c>
      <c r="L2" s="79" t="s">
        <v>24</v>
      </c>
      <c r="M2" s="79" t="s">
        <v>25</v>
      </c>
      <c r="N2" s="79" t="s">
        <v>26</v>
      </c>
      <c r="O2" s="79" t="s">
        <v>27</v>
      </c>
      <c r="P2" s="80"/>
    </row>
    <row r="3" spans="1:17" s="83" customFormat="1" ht="60">
      <c r="A3" s="126">
        <v>1</v>
      </c>
      <c r="B3" s="124" t="s">
        <v>446</v>
      </c>
      <c r="C3" s="50" t="s">
        <v>383</v>
      </c>
      <c r="D3" s="50">
        <v>5</v>
      </c>
      <c r="E3" s="60" t="s">
        <v>384</v>
      </c>
      <c r="F3" s="61">
        <v>39426</v>
      </c>
      <c r="G3" s="61">
        <v>39791</v>
      </c>
      <c r="H3" s="61">
        <v>39791</v>
      </c>
      <c r="I3" s="50" t="s">
        <v>483</v>
      </c>
      <c r="J3" s="50">
        <v>75</v>
      </c>
      <c r="K3" s="62">
        <f t="shared" ref="K3:K31" si="0">IF(M3&gt;H3,(H3-F3)/(H3-F3),IF(H3="-","some data missing",IF(M3="-","some data missing",(M3-F3)/(H3-F3))))</f>
        <v>1</v>
      </c>
      <c r="L3" s="63">
        <f t="shared" ref="L3:L31" si="1">IF(H3="-","some data missing",IF(J3="-","some data missing",J3/100*(H3-F3)+F3))</f>
        <v>39699.75</v>
      </c>
      <c r="M3" s="81">
        <v>40329</v>
      </c>
      <c r="N3" s="47">
        <f t="shared" ref="N3:N31" si="2">IF(L3="some data missing","some data missing",IF(M3&lt;=H3,(K3*100-J3)/100,IF((M3-L3)/(M3-F3)&gt;0,(M3-L3)/(M3-F3),0)))</f>
        <v>0.69684385382059799</v>
      </c>
      <c r="O3" s="82" t="s">
        <v>11</v>
      </c>
    </row>
    <row r="4" spans="1:17" s="86" customFormat="1" ht="144">
      <c r="A4" s="127"/>
      <c r="B4" s="125"/>
      <c r="C4" s="55" t="s">
        <v>444</v>
      </c>
      <c r="D4" s="55">
        <v>10</v>
      </c>
      <c r="E4" s="68" t="s">
        <v>445</v>
      </c>
      <c r="F4" s="84">
        <v>39503</v>
      </c>
      <c r="G4" s="84">
        <v>39868</v>
      </c>
      <c r="H4" s="84">
        <v>39869</v>
      </c>
      <c r="I4" s="55" t="s">
        <v>447</v>
      </c>
      <c r="J4" s="55">
        <v>20</v>
      </c>
      <c r="K4" s="62">
        <f t="shared" si="0"/>
        <v>1</v>
      </c>
      <c r="L4" s="63">
        <f t="shared" si="1"/>
        <v>39576.199999999997</v>
      </c>
      <c r="M4" s="81">
        <v>40329</v>
      </c>
      <c r="N4" s="47">
        <f t="shared" si="2"/>
        <v>0.9113801452784539</v>
      </c>
      <c r="O4" s="82" t="s">
        <v>491</v>
      </c>
    </row>
    <row r="5" spans="1:17" s="89" customFormat="1" ht="286.5" customHeight="1">
      <c r="A5" s="87">
        <v>2</v>
      </c>
      <c r="B5" s="50" t="s">
        <v>422</v>
      </c>
      <c r="C5" s="50" t="s">
        <v>419</v>
      </c>
      <c r="D5" s="87" t="s">
        <v>420</v>
      </c>
      <c r="E5" s="60" t="s">
        <v>421</v>
      </c>
      <c r="F5" s="61">
        <v>40012</v>
      </c>
      <c r="G5" s="61">
        <v>40376</v>
      </c>
      <c r="H5" s="61">
        <v>40376</v>
      </c>
      <c r="I5" s="50" t="s">
        <v>423</v>
      </c>
      <c r="J5" s="50">
        <v>20</v>
      </c>
      <c r="K5" s="62">
        <f t="shared" si="0"/>
        <v>0.87087912087912089</v>
      </c>
      <c r="L5" s="63">
        <f t="shared" si="1"/>
        <v>40084.800000000003</v>
      </c>
      <c r="M5" s="88">
        <v>40329</v>
      </c>
      <c r="N5" s="47">
        <f t="shared" si="2"/>
        <v>0.67087912087912083</v>
      </c>
      <c r="O5" s="82"/>
    </row>
    <row r="6" spans="1:17" s="83" customFormat="1" ht="229.5" customHeight="1">
      <c r="A6" s="121">
        <v>3</v>
      </c>
      <c r="B6" s="120" t="s">
        <v>482</v>
      </c>
      <c r="C6" s="50" t="s">
        <v>396</v>
      </c>
      <c r="D6" s="87">
        <v>12</v>
      </c>
      <c r="E6" s="60" t="s">
        <v>397</v>
      </c>
      <c r="F6" s="61">
        <v>39087</v>
      </c>
      <c r="G6" s="61">
        <v>39451</v>
      </c>
      <c r="H6" s="61">
        <v>40012</v>
      </c>
      <c r="I6" s="50" t="s">
        <v>398</v>
      </c>
      <c r="J6" s="50">
        <v>52</v>
      </c>
      <c r="K6" s="62">
        <f t="shared" si="0"/>
        <v>1</v>
      </c>
      <c r="L6" s="63">
        <f t="shared" si="1"/>
        <v>39568</v>
      </c>
      <c r="M6" s="88">
        <v>40329</v>
      </c>
      <c r="N6" s="47">
        <f t="shared" si="2"/>
        <v>0.6127214170692431</v>
      </c>
      <c r="O6" s="82"/>
    </row>
    <row r="7" spans="1:17" s="75" customFormat="1" ht="295.5" customHeight="1">
      <c r="A7" s="121"/>
      <c r="B7" s="120"/>
      <c r="C7" s="70" t="s">
        <v>448</v>
      </c>
      <c r="D7" s="70">
        <v>23</v>
      </c>
      <c r="E7" s="71" t="s">
        <v>449</v>
      </c>
      <c r="F7" s="72">
        <v>39245</v>
      </c>
      <c r="G7" s="72">
        <v>39610</v>
      </c>
      <c r="H7" s="72">
        <v>39610</v>
      </c>
      <c r="I7" s="70" t="s">
        <v>450</v>
      </c>
      <c r="J7" s="70">
        <v>27</v>
      </c>
      <c r="K7" s="62">
        <f t="shared" si="0"/>
        <v>1</v>
      </c>
      <c r="L7" s="63">
        <f t="shared" si="1"/>
        <v>39343.550000000003</v>
      </c>
      <c r="M7" s="73">
        <v>40025</v>
      </c>
      <c r="N7" s="47">
        <f t="shared" si="2"/>
        <v>0.87365384615384245</v>
      </c>
      <c r="O7" s="74" t="s">
        <v>451</v>
      </c>
    </row>
    <row r="8" spans="1:17" s="86" customFormat="1" ht="259.5" customHeight="1">
      <c r="A8" s="121">
        <v>3</v>
      </c>
      <c r="B8" s="120" t="s">
        <v>482</v>
      </c>
      <c r="C8" s="55" t="s">
        <v>452</v>
      </c>
      <c r="D8" s="55">
        <v>21</v>
      </c>
      <c r="E8" s="68" t="s">
        <v>453</v>
      </c>
      <c r="F8" s="90">
        <v>39472</v>
      </c>
      <c r="G8" s="90">
        <v>39837</v>
      </c>
      <c r="H8" s="90">
        <v>39837</v>
      </c>
      <c r="I8" s="55" t="s">
        <v>454</v>
      </c>
      <c r="J8" s="55">
        <v>20</v>
      </c>
      <c r="K8" s="62">
        <f t="shared" si="0"/>
        <v>1</v>
      </c>
      <c r="L8" s="63">
        <f t="shared" si="1"/>
        <v>39545</v>
      </c>
      <c r="M8" s="73">
        <v>40025</v>
      </c>
      <c r="N8" s="47">
        <f t="shared" si="2"/>
        <v>0.86799276672694392</v>
      </c>
      <c r="O8" s="74" t="s">
        <v>451</v>
      </c>
    </row>
    <row r="9" spans="1:17" s="86" customFormat="1" ht="253.5" customHeight="1">
      <c r="A9" s="121"/>
      <c r="B9" s="120"/>
      <c r="C9" s="55" t="s">
        <v>455</v>
      </c>
      <c r="D9" s="55">
        <v>1</v>
      </c>
      <c r="E9" s="68" t="s">
        <v>456</v>
      </c>
      <c r="F9" s="90">
        <v>39116</v>
      </c>
      <c r="G9" s="90">
        <v>39481</v>
      </c>
      <c r="H9" s="84">
        <v>39481</v>
      </c>
      <c r="I9" s="55" t="s">
        <v>457</v>
      </c>
      <c r="J9" s="55">
        <v>43</v>
      </c>
      <c r="K9" s="62">
        <f t="shared" si="0"/>
        <v>1</v>
      </c>
      <c r="L9" s="63">
        <f t="shared" si="1"/>
        <v>39272.949999999997</v>
      </c>
      <c r="M9" s="73">
        <v>40025</v>
      </c>
      <c r="N9" s="47">
        <f t="shared" si="2"/>
        <v>0.82733773377338049</v>
      </c>
      <c r="O9" s="74" t="s">
        <v>451</v>
      </c>
    </row>
    <row r="10" spans="1:17" s="83" customFormat="1" ht="210">
      <c r="A10" s="87">
        <v>4</v>
      </c>
      <c r="B10" s="50" t="s">
        <v>478</v>
      </c>
      <c r="C10" s="50" t="s">
        <v>389</v>
      </c>
      <c r="D10" s="50" t="s">
        <v>390</v>
      </c>
      <c r="E10" s="60" t="s">
        <v>391</v>
      </c>
      <c r="F10" s="61">
        <v>40022</v>
      </c>
      <c r="G10" s="61">
        <v>40386</v>
      </c>
      <c r="H10" s="61">
        <v>40386</v>
      </c>
      <c r="I10" s="50" t="s">
        <v>484</v>
      </c>
      <c r="J10" s="50">
        <v>19</v>
      </c>
      <c r="K10" s="62">
        <f t="shared" si="0"/>
        <v>0.84340659340659341</v>
      </c>
      <c r="L10" s="63">
        <f t="shared" si="1"/>
        <v>40091.160000000003</v>
      </c>
      <c r="M10" s="81">
        <v>40329</v>
      </c>
      <c r="N10" s="47">
        <f t="shared" si="2"/>
        <v>0.65340659340659346</v>
      </c>
      <c r="O10" s="82"/>
    </row>
    <row r="11" spans="1:17" s="83" customFormat="1" ht="285" customHeight="1">
      <c r="A11" s="87">
        <v>5</v>
      </c>
      <c r="B11" s="50" t="s">
        <v>394</v>
      </c>
      <c r="C11" s="50" t="s">
        <v>392</v>
      </c>
      <c r="D11" s="87">
        <v>16</v>
      </c>
      <c r="E11" s="60" t="s">
        <v>393</v>
      </c>
      <c r="F11" s="61">
        <v>39220</v>
      </c>
      <c r="G11" s="61">
        <v>39585</v>
      </c>
      <c r="H11" s="61">
        <v>39933</v>
      </c>
      <c r="I11" s="50" t="s">
        <v>395</v>
      </c>
      <c r="J11" s="50">
        <v>87</v>
      </c>
      <c r="K11" s="62">
        <f t="shared" si="0"/>
        <v>1</v>
      </c>
      <c r="L11" s="63">
        <f t="shared" si="1"/>
        <v>39840.31</v>
      </c>
      <c r="M11" s="81">
        <v>40329</v>
      </c>
      <c r="N11" s="47">
        <f t="shared" si="2"/>
        <v>0.44065825067628706</v>
      </c>
      <c r="O11" s="82"/>
    </row>
    <row r="12" spans="1:17" s="91" customFormat="1" ht="303" customHeight="1">
      <c r="A12" s="87">
        <v>6</v>
      </c>
      <c r="B12" s="50" t="s">
        <v>426</v>
      </c>
      <c r="C12" s="50"/>
      <c r="D12" s="50" t="s">
        <v>424</v>
      </c>
      <c r="E12" s="60" t="s">
        <v>425</v>
      </c>
      <c r="F12" s="61">
        <v>39869</v>
      </c>
      <c r="G12" s="61">
        <v>40233</v>
      </c>
      <c r="H12" s="61">
        <v>40233</v>
      </c>
      <c r="I12" s="87">
        <v>40</v>
      </c>
      <c r="J12" s="87">
        <v>40</v>
      </c>
      <c r="K12" s="62">
        <f t="shared" si="0"/>
        <v>1</v>
      </c>
      <c r="L12" s="63">
        <f t="shared" si="1"/>
        <v>40014.6</v>
      </c>
      <c r="M12" s="81">
        <v>40329</v>
      </c>
      <c r="N12" s="47">
        <f t="shared" si="2"/>
        <v>0.68347826086956842</v>
      </c>
      <c r="O12" s="92"/>
    </row>
    <row r="13" spans="1:17" s="83" customFormat="1" ht="120">
      <c r="A13" s="130">
        <v>7</v>
      </c>
      <c r="B13" s="126" t="s">
        <v>404</v>
      </c>
      <c r="C13" s="50" t="s">
        <v>402</v>
      </c>
      <c r="D13" s="87">
        <v>21</v>
      </c>
      <c r="E13" s="60" t="s">
        <v>403</v>
      </c>
      <c r="F13" s="61">
        <v>39496</v>
      </c>
      <c r="G13" s="61">
        <v>39861</v>
      </c>
      <c r="H13" s="61">
        <v>39861</v>
      </c>
      <c r="I13" s="50" t="s">
        <v>405</v>
      </c>
      <c r="J13" s="50">
        <v>18</v>
      </c>
      <c r="K13" s="62">
        <f t="shared" si="0"/>
        <v>1</v>
      </c>
      <c r="L13" s="63">
        <f t="shared" si="1"/>
        <v>39561.699999999997</v>
      </c>
      <c r="M13" s="81">
        <v>40329</v>
      </c>
      <c r="N13" s="47">
        <f t="shared" si="2"/>
        <v>0.92112845138055577</v>
      </c>
      <c r="O13" s="82"/>
    </row>
    <row r="14" spans="1:17" s="99" customFormat="1" ht="190.5" customHeight="1">
      <c r="A14" s="131"/>
      <c r="B14" s="129"/>
      <c r="C14" s="55" t="s">
        <v>458</v>
      </c>
      <c r="D14" s="56" t="s">
        <v>459</v>
      </c>
      <c r="E14" s="68" t="s">
        <v>460</v>
      </c>
      <c r="F14" s="84">
        <v>39256</v>
      </c>
      <c r="G14" s="84">
        <v>39621</v>
      </c>
      <c r="H14" s="84">
        <v>39790</v>
      </c>
      <c r="I14" s="55" t="s">
        <v>461</v>
      </c>
      <c r="J14" s="55">
        <v>67</v>
      </c>
      <c r="K14" s="62">
        <f t="shared" si="0"/>
        <v>1</v>
      </c>
      <c r="L14" s="63">
        <f t="shared" si="1"/>
        <v>39613.78</v>
      </c>
      <c r="M14" s="81">
        <v>40108</v>
      </c>
      <c r="N14" s="47">
        <f t="shared" si="2"/>
        <v>0.58007042253521268</v>
      </c>
      <c r="O14" s="85" t="s">
        <v>462</v>
      </c>
    </row>
    <row r="15" spans="1:17" s="99" customFormat="1" ht="75">
      <c r="A15" s="131"/>
      <c r="B15" s="129"/>
      <c r="C15" s="55" t="s">
        <v>463</v>
      </c>
      <c r="D15" s="56">
        <v>18</v>
      </c>
      <c r="E15" s="68" t="s">
        <v>464</v>
      </c>
      <c r="F15" s="84">
        <v>39876</v>
      </c>
      <c r="G15" s="84">
        <v>40240</v>
      </c>
      <c r="H15" s="84">
        <v>40240</v>
      </c>
      <c r="I15" s="55" t="s">
        <v>465</v>
      </c>
      <c r="J15" s="55">
        <v>1</v>
      </c>
      <c r="K15" s="62">
        <f t="shared" si="0"/>
        <v>0.63736263736263732</v>
      </c>
      <c r="L15" s="63">
        <f t="shared" si="1"/>
        <v>39879.64</v>
      </c>
      <c r="M15" s="81">
        <v>40108</v>
      </c>
      <c r="N15" s="47">
        <f t="shared" si="2"/>
        <v>0.62736263736263731</v>
      </c>
      <c r="O15" s="85" t="s">
        <v>466</v>
      </c>
    </row>
    <row r="16" spans="1:17" s="86" customFormat="1" ht="357" customHeight="1">
      <c r="A16" s="132"/>
      <c r="B16" s="127"/>
      <c r="C16" s="55" t="s">
        <v>473</v>
      </c>
      <c r="D16" s="56" t="s">
        <v>474</v>
      </c>
      <c r="E16" s="68" t="s">
        <v>475</v>
      </c>
      <c r="F16" s="84">
        <v>39627</v>
      </c>
      <c r="G16" s="84">
        <v>39991</v>
      </c>
      <c r="H16" s="84">
        <v>39991</v>
      </c>
      <c r="I16" s="55" t="s">
        <v>476</v>
      </c>
      <c r="J16" s="55">
        <v>56</v>
      </c>
      <c r="K16" s="62">
        <f t="shared" si="0"/>
        <v>1</v>
      </c>
      <c r="L16" s="63">
        <f t="shared" si="1"/>
        <v>39830.839999999997</v>
      </c>
      <c r="M16" s="81">
        <v>40108</v>
      </c>
      <c r="N16" s="47">
        <f t="shared" si="2"/>
        <v>0.57621621621622343</v>
      </c>
      <c r="O16" s="85" t="s">
        <v>477</v>
      </c>
    </row>
    <row r="17" spans="1:15" s="91" customFormat="1" ht="360">
      <c r="A17" s="87">
        <v>8</v>
      </c>
      <c r="B17" s="50" t="s">
        <v>429</v>
      </c>
      <c r="C17" s="50"/>
      <c r="D17" s="50" t="s">
        <v>427</v>
      </c>
      <c r="E17" s="60" t="s">
        <v>428</v>
      </c>
      <c r="F17" s="61">
        <v>39869</v>
      </c>
      <c r="G17" s="61">
        <v>40233</v>
      </c>
      <c r="H17" s="61">
        <v>40233</v>
      </c>
      <c r="I17" s="87">
        <v>40</v>
      </c>
      <c r="J17" s="87">
        <v>40</v>
      </c>
      <c r="K17" s="62">
        <f t="shared" si="0"/>
        <v>1</v>
      </c>
      <c r="L17" s="63">
        <f t="shared" si="1"/>
        <v>40014.6</v>
      </c>
      <c r="M17" s="81">
        <v>40329</v>
      </c>
      <c r="N17" s="47">
        <f t="shared" si="2"/>
        <v>0.68347826086956842</v>
      </c>
      <c r="O17" s="92"/>
    </row>
    <row r="18" spans="1:15" s="83" customFormat="1" ht="259.5" customHeight="1">
      <c r="A18" s="87">
        <v>9</v>
      </c>
      <c r="B18" s="50" t="s">
        <v>480</v>
      </c>
      <c r="C18" s="50" t="s">
        <v>413</v>
      </c>
      <c r="D18" s="87">
        <v>53</v>
      </c>
      <c r="E18" s="60" t="s">
        <v>414</v>
      </c>
      <c r="F18" s="61">
        <v>39933</v>
      </c>
      <c r="G18" s="61">
        <v>40297</v>
      </c>
      <c r="H18" s="61">
        <v>40362</v>
      </c>
      <c r="I18" s="50" t="s">
        <v>415</v>
      </c>
      <c r="J18" s="50">
        <v>41</v>
      </c>
      <c r="K18" s="62">
        <f t="shared" si="0"/>
        <v>0.85081585081585076</v>
      </c>
      <c r="L18" s="63">
        <f t="shared" si="1"/>
        <v>40108.89</v>
      </c>
      <c r="M18" s="93">
        <v>40298</v>
      </c>
      <c r="N18" s="47">
        <f t="shared" si="2"/>
        <v>0.44081585081585073</v>
      </c>
      <c r="O18" s="82"/>
    </row>
    <row r="19" spans="1:15" s="83" customFormat="1" ht="30">
      <c r="A19" s="126">
        <v>10</v>
      </c>
      <c r="B19" s="126" t="s">
        <v>387</v>
      </c>
      <c r="C19" s="50" t="s">
        <v>385</v>
      </c>
      <c r="D19" s="50">
        <v>30</v>
      </c>
      <c r="E19" s="60" t="s">
        <v>386</v>
      </c>
      <c r="F19" s="61">
        <v>39617</v>
      </c>
      <c r="G19" s="61">
        <v>39981</v>
      </c>
      <c r="H19" s="61">
        <v>39981</v>
      </c>
      <c r="I19" s="50" t="s">
        <v>388</v>
      </c>
      <c r="J19" s="50">
        <v>32</v>
      </c>
      <c r="K19" s="62">
        <f t="shared" si="0"/>
        <v>1</v>
      </c>
      <c r="L19" s="63">
        <f t="shared" si="1"/>
        <v>39733.480000000003</v>
      </c>
      <c r="M19" s="93">
        <v>40298</v>
      </c>
      <c r="N19" s="47">
        <f t="shared" si="2"/>
        <v>0.82895741556534042</v>
      </c>
      <c r="O19" s="82"/>
    </row>
    <row r="20" spans="1:15" s="83" customFormat="1" ht="60">
      <c r="A20" s="127"/>
      <c r="B20" s="127"/>
      <c r="C20" s="50" t="s">
        <v>416</v>
      </c>
      <c r="D20" s="87">
        <v>67</v>
      </c>
      <c r="E20" s="60" t="s">
        <v>417</v>
      </c>
      <c r="F20" s="61">
        <v>39913</v>
      </c>
      <c r="G20" s="61">
        <v>40277</v>
      </c>
      <c r="H20" s="61">
        <v>40277</v>
      </c>
      <c r="I20" s="50" t="s">
        <v>418</v>
      </c>
      <c r="J20" s="50">
        <v>23</v>
      </c>
      <c r="K20" s="62">
        <f t="shared" si="0"/>
        <v>1</v>
      </c>
      <c r="L20" s="63">
        <f t="shared" si="1"/>
        <v>39996.720000000001</v>
      </c>
      <c r="M20" s="93">
        <v>40298</v>
      </c>
      <c r="N20" s="47">
        <f t="shared" si="2"/>
        <v>0.78254545454545155</v>
      </c>
      <c r="O20" s="82"/>
    </row>
    <row r="21" spans="1:15" s="83" customFormat="1" ht="227.25" customHeight="1">
      <c r="A21" s="87">
        <v>11</v>
      </c>
      <c r="B21" s="50" t="s">
        <v>479</v>
      </c>
      <c r="C21" s="50" t="s">
        <v>409</v>
      </c>
      <c r="D21" s="87" t="s">
        <v>410</v>
      </c>
      <c r="E21" s="60" t="s">
        <v>411</v>
      </c>
      <c r="F21" s="61">
        <v>39918</v>
      </c>
      <c r="G21" s="61">
        <v>40282</v>
      </c>
      <c r="H21" s="61">
        <v>40282</v>
      </c>
      <c r="I21" s="50" t="s">
        <v>412</v>
      </c>
      <c r="J21" s="50">
        <v>11</v>
      </c>
      <c r="K21" s="62">
        <f t="shared" si="0"/>
        <v>1</v>
      </c>
      <c r="L21" s="63">
        <f t="shared" si="1"/>
        <v>39958.04</v>
      </c>
      <c r="M21" s="93">
        <v>40298</v>
      </c>
      <c r="N21" s="47">
        <f t="shared" si="2"/>
        <v>0.89463157894736611</v>
      </c>
      <c r="O21" s="82"/>
    </row>
    <row r="22" spans="1:15" s="86" customFormat="1" ht="72">
      <c r="A22" s="55">
        <v>12</v>
      </c>
      <c r="B22" s="55" t="s">
        <v>183</v>
      </c>
      <c r="C22" s="55" t="s">
        <v>441</v>
      </c>
      <c r="D22" s="55">
        <v>11</v>
      </c>
      <c r="E22" s="68" t="s">
        <v>442</v>
      </c>
      <c r="F22" s="84">
        <v>39356</v>
      </c>
      <c r="G22" s="84">
        <v>39721</v>
      </c>
      <c r="H22" s="84">
        <v>39721</v>
      </c>
      <c r="I22" s="55" t="s">
        <v>443</v>
      </c>
      <c r="J22" s="55">
        <v>11</v>
      </c>
      <c r="K22" s="62">
        <f t="shared" si="0"/>
        <v>1</v>
      </c>
      <c r="L22" s="63">
        <f t="shared" si="1"/>
        <v>39396.15</v>
      </c>
      <c r="M22" s="81">
        <v>40329</v>
      </c>
      <c r="N22" s="47">
        <f t="shared" si="2"/>
        <v>0.95873586844809722</v>
      </c>
      <c r="O22" s="85" t="s">
        <v>12</v>
      </c>
    </row>
    <row r="23" spans="1:15" s="83" customFormat="1" ht="327" customHeight="1">
      <c r="A23" s="130">
        <v>13</v>
      </c>
      <c r="B23" s="124" t="s">
        <v>470</v>
      </c>
      <c r="C23" s="50" t="s">
        <v>399</v>
      </c>
      <c r="D23" s="87">
        <v>13</v>
      </c>
      <c r="E23" s="60" t="s">
        <v>400</v>
      </c>
      <c r="F23" s="61">
        <v>39472</v>
      </c>
      <c r="G23" s="61">
        <v>39837</v>
      </c>
      <c r="H23" s="61">
        <v>39837</v>
      </c>
      <c r="I23" s="50" t="s">
        <v>401</v>
      </c>
      <c r="J23" s="50">
        <v>48</v>
      </c>
      <c r="K23" s="62">
        <f t="shared" si="0"/>
        <v>1</v>
      </c>
      <c r="L23" s="63">
        <f t="shared" si="1"/>
        <v>39647.199999999997</v>
      </c>
      <c r="M23" s="93">
        <v>40298</v>
      </c>
      <c r="N23" s="47">
        <f t="shared" si="2"/>
        <v>0.78789346246973713</v>
      </c>
      <c r="O23" s="82"/>
    </row>
    <row r="24" spans="1:15" s="83" customFormat="1" ht="120">
      <c r="A24" s="131"/>
      <c r="B24" s="128"/>
      <c r="C24" s="50" t="s">
        <v>406</v>
      </c>
      <c r="D24" s="87">
        <v>29</v>
      </c>
      <c r="E24" s="60" t="s">
        <v>407</v>
      </c>
      <c r="F24" s="61">
        <v>39491</v>
      </c>
      <c r="G24" s="61">
        <v>39856</v>
      </c>
      <c r="H24" s="61">
        <v>39856</v>
      </c>
      <c r="I24" s="50" t="s">
        <v>408</v>
      </c>
      <c r="J24" s="50">
        <v>13</v>
      </c>
      <c r="K24" s="62">
        <f t="shared" si="0"/>
        <v>1</v>
      </c>
      <c r="L24" s="63">
        <f t="shared" si="1"/>
        <v>39538.449999999997</v>
      </c>
      <c r="M24" s="93">
        <v>40298</v>
      </c>
      <c r="N24" s="47">
        <f t="shared" si="2"/>
        <v>0.94120198265180044</v>
      </c>
      <c r="O24" s="82"/>
    </row>
    <row r="25" spans="1:15" s="86" customFormat="1" ht="318.75" customHeight="1">
      <c r="A25" s="132"/>
      <c r="B25" s="125"/>
      <c r="C25" s="55" t="s">
        <v>467</v>
      </c>
      <c r="D25" s="56" t="s">
        <v>468</v>
      </c>
      <c r="E25" s="68" t="s">
        <v>469</v>
      </c>
      <c r="F25" s="84">
        <v>39585</v>
      </c>
      <c r="G25" s="84">
        <v>39949</v>
      </c>
      <c r="H25" s="84">
        <v>40134</v>
      </c>
      <c r="I25" s="55" t="s">
        <v>471</v>
      </c>
      <c r="J25" s="55">
        <v>17</v>
      </c>
      <c r="K25" s="62">
        <f t="shared" si="0"/>
        <v>0.95264116575591984</v>
      </c>
      <c r="L25" s="63">
        <f t="shared" si="1"/>
        <v>39678.33</v>
      </c>
      <c r="M25" s="81">
        <v>40108</v>
      </c>
      <c r="N25" s="47">
        <f t="shared" si="2"/>
        <v>0.7826411657559198</v>
      </c>
      <c r="O25" s="85" t="s">
        <v>472</v>
      </c>
    </row>
    <row r="26" spans="1:15" s="94" customFormat="1" ht="44.25" customHeight="1">
      <c r="A26" s="124">
        <v>14</v>
      </c>
      <c r="B26" s="124" t="s">
        <v>481</v>
      </c>
      <c r="C26" s="55" t="s">
        <v>430</v>
      </c>
      <c r="D26" s="55">
        <v>19</v>
      </c>
      <c r="E26" s="68" t="s">
        <v>431</v>
      </c>
      <c r="F26" s="84">
        <v>39617</v>
      </c>
      <c r="G26" s="84">
        <v>39981</v>
      </c>
      <c r="H26" s="84">
        <v>39981</v>
      </c>
      <c r="I26" s="55">
        <v>47</v>
      </c>
      <c r="J26" s="55">
        <v>47</v>
      </c>
      <c r="K26" s="62">
        <f t="shared" si="0"/>
        <v>1</v>
      </c>
      <c r="L26" s="63">
        <f t="shared" si="1"/>
        <v>39788.080000000002</v>
      </c>
      <c r="M26" s="81">
        <v>40329</v>
      </c>
      <c r="N26" s="47">
        <f t="shared" si="2"/>
        <v>0.75971910112359309</v>
      </c>
      <c r="O26" s="85"/>
    </row>
    <row r="27" spans="1:15" s="94" customFormat="1" ht="226.5" customHeight="1">
      <c r="A27" s="128"/>
      <c r="B27" s="128"/>
      <c r="C27" s="55" t="s">
        <v>432</v>
      </c>
      <c r="D27" s="55">
        <v>25</v>
      </c>
      <c r="E27" s="68" t="s">
        <v>433</v>
      </c>
      <c r="F27" s="90">
        <v>39556</v>
      </c>
      <c r="G27" s="90">
        <v>39920</v>
      </c>
      <c r="H27" s="84">
        <v>39920</v>
      </c>
      <c r="I27" s="55" t="s">
        <v>434</v>
      </c>
      <c r="J27" s="55">
        <v>10</v>
      </c>
      <c r="K27" s="62">
        <f t="shared" si="0"/>
        <v>1</v>
      </c>
      <c r="L27" s="63">
        <f t="shared" si="1"/>
        <v>39592.400000000001</v>
      </c>
      <c r="M27" s="81">
        <v>40329</v>
      </c>
      <c r="N27" s="47">
        <f t="shared" si="2"/>
        <v>0.95291073738680276</v>
      </c>
      <c r="O27" s="82" t="s">
        <v>492</v>
      </c>
    </row>
    <row r="28" spans="1:15" s="94" customFormat="1" ht="238.5" customHeight="1">
      <c r="A28" s="128"/>
      <c r="B28" s="128"/>
      <c r="C28" s="55" t="s">
        <v>435</v>
      </c>
      <c r="D28" s="55">
        <v>19</v>
      </c>
      <c r="E28" s="68" t="s">
        <v>436</v>
      </c>
      <c r="F28" s="90">
        <v>39623</v>
      </c>
      <c r="G28" s="90">
        <v>39987</v>
      </c>
      <c r="H28" s="84">
        <v>39987</v>
      </c>
      <c r="I28" s="55" t="s">
        <v>437</v>
      </c>
      <c r="J28" s="55">
        <v>39</v>
      </c>
      <c r="K28" s="62">
        <f t="shared" si="0"/>
        <v>1</v>
      </c>
      <c r="L28" s="63">
        <f t="shared" si="1"/>
        <v>39764.959999999999</v>
      </c>
      <c r="M28" s="81">
        <v>40329</v>
      </c>
      <c r="N28" s="47">
        <f t="shared" si="2"/>
        <v>0.79892351274787654</v>
      </c>
      <c r="O28" s="82" t="s">
        <v>493</v>
      </c>
    </row>
    <row r="29" spans="1:15" s="94" customFormat="1" ht="298.5" customHeight="1">
      <c r="A29" s="125"/>
      <c r="B29" s="125"/>
      <c r="C29" s="55" t="s">
        <v>438</v>
      </c>
      <c r="D29" s="55">
        <v>11</v>
      </c>
      <c r="E29" s="68" t="s">
        <v>439</v>
      </c>
      <c r="F29" s="90">
        <v>39583</v>
      </c>
      <c r="G29" s="90">
        <v>39948</v>
      </c>
      <c r="H29" s="84">
        <v>39948</v>
      </c>
      <c r="I29" s="55" t="s">
        <v>440</v>
      </c>
      <c r="J29" s="55">
        <v>25</v>
      </c>
      <c r="K29" s="62">
        <f t="shared" si="0"/>
        <v>1</v>
      </c>
      <c r="L29" s="63">
        <f t="shared" si="1"/>
        <v>39674.25</v>
      </c>
      <c r="M29" s="81">
        <v>40329</v>
      </c>
      <c r="N29" s="47">
        <f t="shared" si="2"/>
        <v>0.87768096514745308</v>
      </c>
      <c r="O29" s="82" t="s">
        <v>494</v>
      </c>
    </row>
    <row r="30" spans="1:15" s="83" customFormat="1" ht="60">
      <c r="A30" s="50">
        <v>15</v>
      </c>
      <c r="B30" s="50" t="s">
        <v>381</v>
      </c>
      <c r="C30" s="50" t="s">
        <v>379</v>
      </c>
      <c r="D30" s="50">
        <v>16</v>
      </c>
      <c r="E30" s="60" t="s">
        <v>380</v>
      </c>
      <c r="F30" s="61">
        <v>39401</v>
      </c>
      <c r="G30" s="61">
        <v>39766</v>
      </c>
      <c r="H30" s="61">
        <v>39766</v>
      </c>
      <c r="I30" s="50" t="s">
        <v>382</v>
      </c>
      <c r="J30" s="50">
        <v>48</v>
      </c>
      <c r="K30" s="62">
        <f t="shared" si="0"/>
        <v>1</v>
      </c>
      <c r="L30" s="63">
        <f t="shared" si="1"/>
        <v>39576.199999999997</v>
      </c>
      <c r="M30" s="93">
        <v>40298</v>
      </c>
      <c r="N30" s="47">
        <f t="shared" si="2"/>
        <v>0.80468227424749483</v>
      </c>
      <c r="O30" s="82" t="s">
        <v>11</v>
      </c>
    </row>
    <row r="31" spans="1:15" s="83" customFormat="1" ht="45">
      <c r="A31" s="50">
        <v>16</v>
      </c>
      <c r="B31" s="50" t="s">
        <v>377</v>
      </c>
      <c r="C31" s="50" t="s">
        <v>375</v>
      </c>
      <c r="D31" s="50">
        <v>13</v>
      </c>
      <c r="E31" s="60" t="s">
        <v>376</v>
      </c>
      <c r="F31" s="61">
        <v>39169</v>
      </c>
      <c r="G31" s="61">
        <v>39534</v>
      </c>
      <c r="H31" s="61">
        <v>39534</v>
      </c>
      <c r="I31" s="50" t="s">
        <v>378</v>
      </c>
      <c r="J31" s="50">
        <v>52</v>
      </c>
      <c r="K31" s="62">
        <f t="shared" si="0"/>
        <v>1</v>
      </c>
      <c r="L31" s="63">
        <f t="shared" si="1"/>
        <v>39358.800000000003</v>
      </c>
      <c r="M31" s="93">
        <v>40298</v>
      </c>
      <c r="N31" s="47">
        <f t="shared" si="2"/>
        <v>0.83188662533214974</v>
      </c>
      <c r="O31" s="82"/>
    </row>
  </sheetData>
  <mergeCells count="15">
    <mergeCell ref="B26:B29"/>
    <mergeCell ref="A26:A29"/>
    <mergeCell ref="B13:B16"/>
    <mergeCell ref="A13:A16"/>
    <mergeCell ref="B19:B20"/>
    <mergeCell ref="A19:A20"/>
    <mergeCell ref="B23:B25"/>
    <mergeCell ref="A23:A25"/>
    <mergeCell ref="B8:B9"/>
    <mergeCell ref="A6:A7"/>
    <mergeCell ref="A8:A9"/>
    <mergeCell ref="A1:O1"/>
    <mergeCell ref="B3:B4"/>
    <mergeCell ref="A3:A4"/>
    <mergeCell ref="B6:B7"/>
  </mergeCells>
  <phoneticPr fontId="0" type="noConversion"/>
  <printOptions horizontalCentered="1"/>
  <pageMargins left="0.19" right="0.34" top="0.54" bottom="0.75" header="0.3" footer="0.3"/>
  <pageSetup paperSize="8" scale="55" orientation="landscape" horizontalDpi="300" verticalDpi="300" r:id="rId1"/>
  <rowBreaks count="1" manualBreakCount="1">
    <brk id="1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KPK</vt:lpstr>
      <vt:lpstr>AJK</vt:lpstr>
      <vt:lpstr>AJK!Print_Area</vt:lpstr>
      <vt:lpstr>KPK!Print_Area</vt:lpstr>
      <vt:lpstr>AJK!Print_Titles</vt:lpstr>
      <vt:lpstr>KPK!Print_Titles</vt:lpstr>
    </vt:vector>
  </TitlesOfParts>
  <Company>NESPAK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mazhar</dc:creator>
  <cp:lastModifiedBy>shafqatali</cp:lastModifiedBy>
  <cp:lastPrinted>2010-07-19T09:46:46Z</cp:lastPrinted>
  <dcterms:created xsi:type="dcterms:W3CDTF">2010-06-29T03:31:29Z</dcterms:created>
  <dcterms:modified xsi:type="dcterms:W3CDTF">2010-07-19T09:46:54Z</dcterms:modified>
</cp:coreProperties>
</file>